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386" windowWidth="10290" windowHeight="8115" tabRatio="774" activeTab="0"/>
  </bookViews>
  <sheets>
    <sheet name="MUŽI ČP R4 2012" sheetId="1" r:id="rId1"/>
    <sheet name=" ŽENY ČP R4 2012" sheetId="2" r:id="rId2"/>
    <sheet name="JUNIOŘI ČP R4 2012" sheetId="3" r:id="rId3"/>
    <sheet name="JUNIORKY ČP R4 2012" sheetId="4" r:id="rId4"/>
    <sheet name="VETERÁNI ČP R4 2012" sheetId="5" r:id="rId5"/>
    <sheet name="VETERÁNKY ČP R4 2012" sheetId="6" r:id="rId6"/>
  </sheets>
  <externalReferences>
    <externalReference r:id="rId9"/>
  </externalReferences>
  <definedNames>
    <definedName name="_xlnm.Print_Area" localSheetId="1">' ŽENY ČP R4 2012'!#REF!</definedName>
    <definedName name="_xlnm.Print_Area" localSheetId="2">'JUNIOŘI ČP R4 2012'!#REF!</definedName>
    <definedName name="_xlnm.Print_Area" localSheetId="0">'MUŽI ČP R4 2012'!#REF!</definedName>
    <definedName name="_xlnm.Print_Area" localSheetId="4">'VETERÁNI ČP R4 2012'!#REF!</definedName>
  </definedNames>
  <calcPr fullCalcOnLoad="1"/>
</workbook>
</file>

<file path=xl/sharedStrings.xml><?xml version="1.0" encoding="utf-8"?>
<sst xmlns="http://schemas.openxmlformats.org/spreadsheetml/2006/main" count="632" uniqueCount="243">
  <si>
    <t>Pořadí</t>
  </si>
  <si>
    <t>Posádka</t>
  </si>
  <si>
    <t>Sázava</t>
  </si>
  <si>
    <t>Kamenice</t>
  </si>
  <si>
    <t>Troja</t>
  </si>
  <si>
    <t>Trnávka</t>
  </si>
  <si>
    <t>sjezd</t>
  </si>
  <si>
    <t>slalom</t>
  </si>
  <si>
    <t>sprint</t>
  </si>
  <si>
    <t>SJEZD</t>
  </si>
  <si>
    <t>SLALOM</t>
  </si>
  <si>
    <t>SPRINT</t>
  </si>
  <si>
    <t>ČP</t>
  </si>
  <si>
    <t>5</t>
  </si>
  <si>
    <t>4</t>
  </si>
  <si>
    <t>rok</t>
  </si>
  <si>
    <t>1.</t>
  </si>
  <si>
    <t>vše</t>
  </si>
  <si>
    <t>2.</t>
  </si>
  <si>
    <t>Sáz</t>
  </si>
  <si>
    <t>so</t>
  </si>
  <si>
    <t>ne</t>
  </si>
  <si>
    <t>Kam</t>
  </si>
  <si>
    <t>Tro</t>
  </si>
  <si>
    <t>Trn</t>
  </si>
  <si>
    <t>reg. číslo
klubu</t>
  </si>
  <si>
    <t>Název
posádky</t>
  </si>
  <si>
    <t xml:space="preserve">počet 
členů
</t>
  </si>
  <si>
    <t>KAPPA B</t>
  </si>
  <si>
    <t>JEŽEK TEAM</t>
  </si>
  <si>
    <t>MB Bohouš a jeho parta</t>
  </si>
  <si>
    <t>TR KUHEBUMI</t>
  </si>
  <si>
    <t>JEŽEK TEAM OLDIES</t>
  </si>
  <si>
    <t>RK Hodonín - veteráni</t>
  </si>
  <si>
    <t>JEZINKY</t>
  </si>
  <si>
    <t>RK Troja - Matky</t>
  </si>
  <si>
    <t>RK Hodonín - 017</t>
  </si>
  <si>
    <t>Hájos racing team</t>
  </si>
  <si>
    <t>STAN MANAGER TEAM</t>
  </si>
  <si>
    <t>Berušky</t>
  </si>
  <si>
    <t>133
126</t>
  </si>
  <si>
    <t>126
178</t>
  </si>
  <si>
    <t>Hastrman</t>
  </si>
  <si>
    <t>50
126</t>
  </si>
  <si>
    <t>155
178</t>
  </si>
  <si>
    <t>Č. Vrbné</t>
  </si>
  <si>
    <t xml:space="preserve">PEŠKA LIBOR
SAIKO TOMÁŠ
CUC MICHAL
HALEŠ ANTONÍN </t>
  </si>
  <si>
    <t xml:space="preserve">DANĚK ALEŠ
ŠŤASTNÝ JAN
UNCAJTÍK LUKÁŠ
HAVLÍČEK JAN </t>
  </si>
  <si>
    <t xml:space="preserve">CHLOUBA LUBOŠ
JEŽEK TOMÁŠ
JIRAS MAREK
KOLANDA MARTIN </t>
  </si>
  <si>
    <t xml:space="preserve">IRAIN JIŘÍ
ŘÍHA JAN
ŠANTORA JAN
VESELÝ PETR </t>
  </si>
  <si>
    <t xml:space="preserve">PROKS JAKUB
BLUMA MICHAL
PÁŠA JIŘÍ
PRAŽAN MILAN </t>
  </si>
  <si>
    <t xml:space="preserve">KRECHLER MIROSLAV
TOMEK PETR
BENHÁK JIŘÍ
KARAFIÁT JOSEF </t>
  </si>
  <si>
    <t xml:space="preserve">URBAN VÁCLAV
LERNER LUDĚK
ŠROGL MICHAL
KLIMENT DAVID </t>
  </si>
  <si>
    <t xml:space="preserve">PROKS ZDENĚK
KREJČÍ JINDŘICH
LÁCHA ONDRA
ŠIMÁNEK ROBERT </t>
  </si>
  <si>
    <t xml:space="preserve">SEMECKÝ PAVEL
DRAHOKOUPIL MARTIN
POKORNÝ ČESTMÍR
KOLLIN JAN </t>
  </si>
  <si>
    <t xml:space="preserve">KLUGANOST VÍT
PANENKA PETR
PECHÁČEK TOMÁŠ
PECHÁČEK MICHAL </t>
  </si>
  <si>
    <t xml:space="preserve">KUDĚJ VIKTOR
OTRUBA LUKÁŠ
FIALA MICHAL
HÁJEK FILIP </t>
  </si>
  <si>
    <t xml:space="preserve">HUMHAL TOMÁŠ
HAVLÁT ALEŠ
KREJČÍ LIBOR
KUBINA FILIP </t>
  </si>
  <si>
    <t xml:space="preserve">BARTOŠ JIŘÍ
BARTOŠ VÍT
BRZOBOHATÝ DAVID
HOUSA ALEŠ </t>
  </si>
  <si>
    <t>178
126</t>
  </si>
  <si>
    <t>Campus Turnov</t>
  </si>
  <si>
    <t xml:space="preserve">HANACE rafters A </t>
  </si>
  <si>
    <t>TR HIKO</t>
  </si>
  <si>
    <t>TR KUHEBUMI junioři</t>
  </si>
  <si>
    <t>PRSI team</t>
  </si>
  <si>
    <t xml:space="preserve">RK Troja - zatím B </t>
  </si>
  <si>
    <t xml:space="preserve">HANACE rafters Zničehonix </t>
  </si>
  <si>
    <t xml:space="preserve">WWS CLUB </t>
  </si>
  <si>
    <t>Regulus</t>
  </si>
  <si>
    <t>MB team</t>
  </si>
  <si>
    <t xml:space="preserve">Fortuna Kolín </t>
  </si>
  <si>
    <t>GRC Nymburk 2</t>
  </si>
  <si>
    <t>Katamarán X.K.</t>
  </si>
  <si>
    <t>Jiskra Havlíčkův Brod</t>
  </si>
  <si>
    <t xml:space="preserve">Kaplice A </t>
  </si>
  <si>
    <t>KAPPA</t>
  </si>
  <si>
    <t xml:space="preserve">STAN P.R. TEAM </t>
  </si>
  <si>
    <t>GRC Nymburk</t>
  </si>
  <si>
    <t>Katamarán V.K.</t>
  </si>
  <si>
    <t>Vrb</t>
  </si>
  <si>
    <t>87
86
77
92</t>
  </si>
  <si>
    <t>79
70
84
82</t>
  </si>
  <si>
    <t>59
73
76
77</t>
  </si>
  <si>
    <t>81
87
83
76</t>
  </si>
  <si>
    <t>84
70
78
81</t>
  </si>
  <si>
    <t>52
68
56
60</t>
  </si>
  <si>
    <t>53
60
72
78</t>
  </si>
  <si>
    <t>54
71
83
73</t>
  </si>
  <si>
    <t>78
86
80
86</t>
  </si>
  <si>
    <t>77
47
74
76</t>
  </si>
  <si>
    <t>66
67
70
71</t>
  </si>
  <si>
    <t xml:space="preserve">PUTZER PETR
PUTZER PAVEL
GROFEK JAN
VEBER JAN </t>
  </si>
  <si>
    <t>63
64
62
68</t>
  </si>
  <si>
    <t>71
90
71
90</t>
  </si>
  <si>
    <t>75
79
79
78</t>
  </si>
  <si>
    <t xml:space="preserve">BAUEROVÁ LENKA
SVOBODOVÁ TEREZA
MARKOVÁ EVA
BERÁNKOVÁ BARBORA </t>
  </si>
  <si>
    <t xml:space="preserve">PLAVJANIKOVÁ PETRA
PÁŠOVÁ MARKÉTA
ZNAMENÁČKOVÁ ŠÁRKA
HÁJKOVÁ JAROSLAVA </t>
  </si>
  <si>
    <t xml:space="preserve">STONOVÁ ŠTĚPÁNKA
KLUGANOSTOVÁ MARTINA
PAVELCOVÁ LENKA
HÁJKOVÁ DRAHOMÍRA </t>
  </si>
  <si>
    <t>113
218
126</t>
  </si>
  <si>
    <t>50
177</t>
  </si>
  <si>
    <t>Spitfire</t>
  </si>
  <si>
    <t>TR CK Bartoněk team</t>
  </si>
  <si>
    <t>RK Troja - Čóro</t>
  </si>
  <si>
    <t>RK Troja - Móro</t>
  </si>
  <si>
    <t>85
83
88
75</t>
  </si>
  <si>
    <t>84
88
88
92</t>
  </si>
  <si>
    <t>75
79
73
55</t>
  </si>
  <si>
    <t>75
78
80
79</t>
  </si>
  <si>
    <t xml:space="preserve">ROLENC ONDŘEJ
HALEŠ ANTONÍN
PAVLÍK RADEK
NOVÁK MARTIN </t>
  </si>
  <si>
    <t xml:space="preserve">MUSIL FILIP
ŠEMBERA JIŘÍ
KRISTL VÁCLAV
VLČEK JAN </t>
  </si>
  <si>
    <t xml:space="preserve">KAŠPAROVÁ BARBORA
MAŠÍNOVÁ MARIE
DUNDOVÁ IVA
BERÁNKOVÁ KATEŘINA </t>
  </si>
  <si>
    <t xml:space="preserve">FEJT VÁCLAV
KRÝSA VÁCLAV
PROKOP JAN
FEJT JAN </t>
  </si>
  <si>
    <t xml:space="preserve">KREJČÍ MARTIN
VAŘEKA JAN
PECHÁČEK FILIP
KYLAR ALEŠ </t>
  </si>
  <si>
    <t xml:space="preserve">PROKOP TOMÁŠ
KUBOREC MICHAL
VYMYZALOVÁ ZUZANA
KANYICSKOVÁ JONA </t>
  </si>
  <si>
    <t xml:space="preserve">NĚMEC FILIP
ROVAŠ FRANTIŠEK
BERNÝŠEK MICHAL
SKÁLA CTIRAD </t>
  </si>
  <si>
    <t>109
178</t>
  </si>
  <si>
    <t>TR ENVY HANACE junior</t>
  </si>
  <si>
    <t>Gymnázium Letohrad A</t>
  </si>
  <si>
    <t>HANACE rafters Čudly</t>
  </si>
  <si>
    <t>Jiskra HB junioři</t>
  </si>
  <si>
    <t>TR ENVY juniorky</t>
  </si>
  <si>
    <t>Jiskra HB junioři C</t>
  </si>
  <si>
    <t>Gymnázium Letohrad B</t>
  </si>
  <si>
    <t>Kotva Plzeň</t>
  </si>
  <si>
    <t>Veverky</t>
  </si>
  <si>
    <t>91
92
92
91</t>
  </si>
  <si>
    <t>92
91
91
91</t>
  </si>
  <si>
    <t>96
97
95
96</t>
  </si>
  <si>
    <t>93
98
96
95</t>
  </si>
  <si>
    <t>95
96
96
97</t>
  </si>
  <si>
    <t>91
92
91
91</t>
  </si>
  <si>
    <t>94
00
98
95</t>
  </si>
  <si>
    <t xml:space="preserve">URBAN VÁCLAV
ZNAMENÁČEK MILAN
LERNER LUDĚK
BLUMA MICHAL </t>
  </si>
  <si>
    <t xml:space="preserve">POLÁK LIBOR
PROKS ZDENĚK
KREJČÍ JINDŘICH
PLAČEK VÍT </t>
  </si>
  <si>
    <t xml:space="preserve">HUMHAL TOMÁŠ
MRŇAVÝ STANISLAV
NOVOTNÁ YVONA
KREJČÍ LIBOR </t>
  </si>
  <si>
    <t xml:space="preserve">HÁJKOVÁ JAROSLAVA
CHLUPÁČOVÁ VLAĎKA
VÁVROVÁ EVA
PANENKOVÁ ALENA </t>
  </si>
  <si>
    <t>55
65
71
52</t>
  </si>
  <si>
    <t>113
126
174</t>
  </si>
  <si>
    <t>TR veterán</t>
  </si>
  <si>
    <t>WWS Troja V</t>
  </si>
  <si>
    <t>RK Stan veterán</t>
  </si>
  <si>
    <t>GRC Nymburk veteráni</t>
  </si>
  <si>
    <t>Hastrman veterán</t>
  </si>
  <si>
    <t>53
71
60
70</t>
  </si>
  <si>
    <t>67
54
71
66</t>
  </si>
  <si>
    <t>71
71
70
71</t>
  </si>
  <si>
    <t>BUBENÍČEK IVAN
KOUBA LUBOŠ
HERMANN RENÉ
KUČERA MILAN 
ŠTASTNÝ MICHAL</t>
  </si>
  <si>
    <t>60
59
62
58
65</t>
  </si>
  <si>
    <t>NETOPIL ZBYNĚK
ŠŤASTNÝ JAN
BOZDĚCH ZDENĚK
VRBA JIŘÍ 
HAJSKÝ STANISLAV</t>
  </si>
  <si>
    <t>60
70
70
66
69</t>
  </si>
  <si>
    <t>BLANÁŘ JAROSLAV
BLANÁŘOVÁ JINDRA
RAŠKA VLADIMÍR
HERZÁN ZDENĚK 
JANOŠEK RADOMIL</t>
  </si>
  <si>
    <t>KOCEK JAROSLAV
VALENTA JAN
ČINČERA JIŘÍ
ZBUZEK PETR 
SÝKORA JAROSLAV</t>
  </si>
  <si>
    <t>CHRENKA VOJTĚCH
MARTINKA ANTONÍN
MARTINKA TOMÁŠ
BLANÁŘ JINDŘICH 
JANOŠEK RADEK</t>
  </si>
  <si>
    <t>91
93
93
93
91</t>
  </si>
  <si>
    <t>64
64
64
64
62</t>
  </si>
  <si>
    <t>62
63
43
61
45</t>
  </si>
  <si>
    <t>Junior A</t>
  </si>
  <si>
    <t>MUSIL DAVID
KOBERA JAKUB
CAIS FRANTIŠEK
TRČKA DUŠAN</t>
  </si>
  <si>
    <t>96
94
97
94</t>
  </si>
  <si>
    <t>Jiskra HB junioři B</t>
  </si>
  <si>
    <t>VONDRÁČEK VOJTĚCH
FEJT JAN
ŠVEC MATOUŠ
PROKOP JAN</t>
  </si>
  <si>
    <t>96
95
96
96</t>
  </si>
  <si>
    <t>FÜRST RICHARD
ČERNÝ MICHAL
ŠVEC MATOUŠ
FUČÍK ROBIN 
ŽÁK PETR</t>
  </si>
  <si>
    <t>95
94
96
94
95</t>
  </si>
  <si>
    <t>KRAUSOVÁ TEREZA
ŘEHÁKOVÁ BARBORA
SOVÁKOVÁ LENKA
LIGURSKÁ BLANKA 
STOLIČKOVÁ KAROLÍNA</t>
  </si>
  <si>
    <t>93
94
93
94
91</t>
  </si>
  <si>
    <t>Women team</t>
  </si>
  <si>
    <t xml:space="preserve">PLAŠILOVÁ MARTINA
PLAŠILOVÁ KRISTÝNA
CHLUPÁČOVÁ VLAĎKA
SCHUTOVÁ MICHALA </t>
  </si>
  <si>
    <t>85
83
65
80</t>
  </si>
  <si>
    <t xml:space="preserve"> TR Rafting Morava</t>
  </si>
  <si>
    <t>HRIC MICHAL
KABRHEL VÁCLAV
LISICKÝ DAVID
HANULIAK JAN</t>
  </si>
  <si>
    <t>73
83
81
84</t>
  </si>
  <si>
    <t>BUBENÍČEK IVAN
HERDA JAN
HERMANN RENÉ
KUČERA MILAN 
ŠŤASTNÝ MICHAL</t>
  </si>
  <si>
    <t>60
74
62
58
65</t>
  </si>
  <si>
    <t>KRECHLER MIROSLAV
TOMEK PETR
BENHÁK JIŘÍ
KARAFIÁT JOSEF 
DOLEŽAL MAREK</t>
  </si>
  <si>
    <t>109
126</t>
  </si>
  <si>
    <t>CHRENKA VOJTĚCH
RADEK JANOŠEK
MARTINKA TOMÁŠ
BLANÁŘ JINDŘICH</t>
  </si>
  <si>
    <t>91
91
93
93</t>
  </si>
  <si>
    <t xml:space="preserve"> TR Baňos</t>
  </si>
  <si>
    <t>NETOPIL ZBYNĚK
VRBA JIŘÍ
BOZDĚCH ZDENĚK
PAVLÍK RADEK</t>
  </si>
  <si>
    <t>60
66
70
92</t>
  </si>
  <si>
    <t>HÁJEK MARTIN
SVAČINA PAVEL
SVAČINA PETR
VÁVRA JAN 
MORNŠTĚJN ROMAN</t>
  </si>
  <si>
    <t>64
73
73
77
70</t>
  </si>
  <si>
    <t>113
50</t>
  </si>
  <si>
    <t>KNEBLÍK ADAM
ČAPEK PETR
HNULÍK MICHAL
ŠTĚPÁNEK VOJTĚCH 
VONDRÁČEK VÍT</t>
  </si>
  <si>
    <t>84
90
88
90
90</t>
  </si>
  <si>
    <t>KNÖSEL WALTER
JANŮ PETR
MUSIL FILIP
BAUEROVÁ LENKA 
DAVID JIRKA</t>
  </si>
  <si>
    <t>78
87
92
84
85</t>
  </si>
  <si>
    <t xml:space="preserve">IRAIN JIŘÍ
KYSELA FRANTIŠEK
KEJKLÍČEK TOMÁŠ
PROCHÁZKA MARTIN
STRAKA MARTIN </t>
  </si>
  <si>
    <t>55
80
80
78
85</t>
  </si>
  <si>
    <t>GEOPLAN RAFT KLUB Hradec Králové A</t>
  </si>
  <si>
    <t>DUŠEK VLADIMÍR
KAŠPAR JAROSLAV
POLÍVKA KAREL
BERGMAN VLADIMÍR</t>
  </si>
  <si>
    <t>57
56
45
58</t>
  </si>
  <si>
    <t>VO SEDMIČKA</t>
  </si>
  <si>
    <t>73
77
72
72
80</t>
  </si>
  <si>
    <t xml:space="preserve">VRBA PAVEL
VRÁNA PAVEL
KOPECKÝ TOMÁŠ
HES MIROSLAV 
ARGMANOVÁ JANA </t>
  </si>
  <si>
    <t>POLÁK LIBOR
RŮŽIČKA VÁCLAV
HÁJEK STANISLAV
PLAČEK VÍT 
FALC JAN</t>
  </si>
  <si>
    <t>67
76
55
66
75</t>
  </si>
  <si>
    <t xml:space="preserve">RK Gymnázium Letohrad </t>
  </si>
  <si>
    <t>ŠEMBERA JIŘÍ
KRISTL VÁCLAV
VLČEK JAN
PAĎOUR JIŘÍ</t>
  </si>
  <si>
    <t>91
91
91
92</t>
  </si>
  <si>
    <t>TRMAL JAKUB
JANOŠEK RADEK
KUBÁT JIŘÍ
TAJER MICHAL 
JACOŠ PAVEL</t>
  </si>
  <si>
    <t>90
91
88
87
88</t>
  </si>
  <si>
    <t>MATĚJKA ROMAN
KOLMAN FILIP
MRÁZ PAVEL
DUFEK PAVEL 
POLLERT JAROSLAV</t>
  </si>
  <si>
    <t>73
73
76
80
71</t>
  </si>
  <si>
    <t>132
113
205</t>
  </si>
  <si>
    <t>KLVAŇ MICHAL
UHLÍŘ ZDENĚK
KREJČÍ RADEK
HORNÍK ZDENĚK 
SVĚTLÍK ZDENĚK</t>
  </si>
  <si>
    <t>75
78
87
79
63</t>
  </si>
  <si>
    <t xml:space="preserve">JAROLÍMEK OTTA
MATĚJEC JIŘÍ
HOERDLER OTA
KOZDERKA PAVEL
VÁLEK JIŘÍ </t>
  </si>
  <si>
    <t>61
68
85
85
81</t>
  </si>
  <si>
    <t>TRAGÉD</t>
  </si>
  <si>
    <t>KLAUSNER FILIP
REISCHIG JIŘÍ
KEDRŠT JAN
KEDRŠT VOJTĚCH</t>
  </si>
  <si>
    <t>75
76
49
79</t>
  </si>
  <si>
    <t>Katamarán P.K.</t>
  </si>
  <si>
    <t>ŠTOCHL JAKUB
SÝKORA JAN
HUCL RADIM
SÝKORA ONDŘEJ
ČIČÁK MON</t>
  </si>
  <si>
    <t>78
75
74
78
85</t>
  </si>
  <si>
    <t>Delfín Jablonec</t>
  </si>
  <si>
    <t>ŠIMEK MIROSLAV
BREBTA VLADIMÍR
SAMEŠOVÁ VĚRA
WINTER EDUARD</t>
  </si>
  <si>
    <t>59
72
55
56</t>
  </si>
  <si>
    <t>TABACIK SLAVOMÍR
VLASÁK MICHAL
SUCHÁNEK MARTIN
SVOBODOVÁ EVA 
DANĚK JAN</t>
  </si>
  <si>
    <t>65
71
79
72
65</t>
  </si>
  <si>
    <t>RK HODONÍN VETERÁNI</t>
  </si>
  <si>
    <t>BLANÁŘ JAROSLAV
BLANÁŘOVÁ JINDRA
RAŠKA VLADIMÍR
VOJÁČKOVÁ ANNA</t>
  </si>
  <si>
    <t>64
64
64
64</t>
  </si>
  <si>
    <t>Malované děti</t>
  </si>
  <si>
    <t>TUČEK MILAN
DVOŘÁK MICHAL
ŠTĚPÁN VÁCLAV
SAIDLOVÁ DIANA</t>
  </si>
  <si>
    <t>48
75
78
50</t>
  </si>
  <si>
    <t>Chebáci</t>
  </si>
  <si>
    <t>DOLEJŠ PETR
DOLEJŠ MARTIN
PROCHÁZKA PETR
BÖHM DAVID
HOLÝ TOMÁŠ</t>
  </si>
  <si>
    <t>74
80
82
77
80</t>
  </si>
  <si>
    <t>POSEIDON 2</t>
  </si>
  <si>
    <t>Kný Milan
Kmošták Svatomír
Daniš Ondřej
Coufal Hynek</t>
  </si>
  <si>
    <t>40
50
77
68</t>
  </si>
  <si>
    <t>TR TEVA</t>
  </si>
  <si>
    <t>PROCHÁZKOVÁ PAVLA
VACÍKOVÁ KATEŘINA
KAŇKOVSKÁ HANA
KRATOCHVÍLOVÁ MICHAELA 
VALTROVÁ ZUZANA</t>
  </si>
  <si>
    <t>PANENKOVÁ ALENA
SOSVOROVÁ LUCIE
KAŠPAROVÁ ANNA
PINKAVOVÁ MARTA 
PAVELCOVÁ LENKA</t>
  </si>
  <si>
    <t>52
84
85
86
80</t>
  </si>
  <si>
    <t>KUČEROVÁ JOHANA
HAJZLEROVÁ PETRA
LERNEROVÁ TEREZA
HÁKOVÁ JITKA 
VALÍKOVÁ RADKA</t>
  </si>
  <si>
    <t>80
82
84
80
91</t>
  </si>
  <si>
    <t>HALAŠKOVÁ PETRA
NAKLÁDALOVÁ KATEŘINA
SCHNEIDEROVÁ LUCIE
LAGNEROVÁ LENKA
MRŮZKOVÁ MICHAELA</t>
  </si>
  <si>
    <t>74
79
88
86
79</t>
  </si>
  <si>
    <t>PILEČKOVÁ JINDRA
GREGROVÁ KRISTINA
ŠUTTOVÁ ZITA
PÁRTLOVÁ ANDREA
VÁVROVÁ EVA</t>
  </si>
  <si>
    <t>73
84
78
84
71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</si>
</sst>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)"/>
    <numFmt numFmtId="165" formatCode="dd/mm/yy"/>
    <numFmt numFmtId="166" formatCode="0_ ;[Red]\-0\ "/>
    <numFmt numFmtId="167" formatCode="h:mm:ss.0"/>
    <numFmt numFmtId="168" formatCode="hh:mm:ss.00"/>
    <numFmt numFmtId="169" formatCode="h:mm:ss.00"/>
    <numFmt numFmtId="170" formatCode="mm:ss.00"/>
    <numFmt numFmtId="171" formatCode="[$-405]d\.\ mmmm\ yyyy"/>
    <numFmt numFmtId="172" formatCode="mmm/yyyy"/>
    <numFmt numFmtId="173" formatCode="hh:mm:ss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5">
    <font>
      <sz val="11"/>
      <color theme="1"/>
      <name val="Calibri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0"/>
      <color indexed="58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u val="single"/>
      <sz val="10"/>
      <color indexed="36"/>
      <name val="Calibri"/>
      <family val="2"/>
    </font>
    <font>
      <b/>
      <sz val="11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56"/>
      <name val="Times New Roman"/>
      <family val="1"/>
    </font>
    <font>
      <sz val="10"/>
      <name val="Arial CE"/>
      <family val="0"/>
    </font>
    <font>
      <b/>
      <sz val="10"/>
      <color indexed="58"/>
      <name val="Times New Roman"/>
      <family val="1"/>
    </font>
    <font>
      <sz val="8"/>
      <name val="Times New Roman"/>
      <family val="1"/>
    </font>
    <font>
      <sz val="10"/>
      <color indexed="1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81"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0" fontId="11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15" fillId="0" borderId="0">
      <alignment/>
      <protection/>
    </xf>
    <xf numFmtId="0" fontId="1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8" fontId="11" fillId="0" borderId="0" applyFont="0" applyFill="0" applyBorder="0" applyAlignment="0" applyProtection="0"/>
    <xf numFmtId="6" fontId="1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13" fillId="0" borderId="0" applyNumberFormat="0" applyFill="0" applyBorder="0" applyAlignment="0" applyProtection="0"/>
    <xf numFmtId="0" fontId="11" fillId="23" borderId="6" applyNumberFormat="0" applyFont="0" applyAlignment="0" applyProtection="0"/>
    <xf numFmtId="9" fontId="11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9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1" fontId="8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7" fillId="0" borderId="0" xfId="0" applyNumberFormat="1" applyFont="1" applyBorder="1" applyAlignment="1">
      <alignment horizontal="center" vertical="center"/>
    </xf>
    <xf numFmtId="1" fontId="8" fillId="0" borderId="15" xfId="64" applyNumberFormat="1" applyFont="1" applyFill="1" applyBorder="1" applyAlignment="1">
      <alignment horizontal="center" vertical="center" wrapText="1"/>
      <protection/>
    </xf>
    <xf numFmtId="166" fontId="6" fillId="0" borderId="0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" fontId="8" fillId="0" borderId="15" xfId="63" applyNumberFormat="1" applyFont="1" applyBorder="1" applyAlignment="1">
      <alignment horizontal="center" vertical="center" wrapText="1"/>
      <protection/>
    </xf>
    <xf numFmtId="49" fontId="8" fillId="33" borderId="15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6" fontId="6" fillId="34" borderId="22" xfId="0" applyNumberFormat="1" applyFont="1" applyFill="1" applyBorder="1" applyAlignment="1">
      <alignment horizontal="center" vertical="center"/>
    </xf>
    <xf numFmtId="166" fontId="6" fillId="34" borderId="23" xfId="0" applyNumberFormat="1" applyFont="1" applyFill="1" applyBorder="1" applyAlignment="1">
      <alignment horizontal="center" vertical="center"/>
    </xf>
    <xf numFmtId="1" fontId="8" fillId="0" borderId="15" xfId="64" applyNumberFormat="1" applyFont="1" applyBorder="1" applyAlignment="1">
      <alignment horizontal="center" vertical="center" wrapText="1"/>
      <protection/>
    </xf>
    <xf numFmtId="0" fontId="6" fillId="0" borderId="24" xfId="0" applyFont="1" applyFill="1" applyBorder="1" applyAlignment="1">
      <alignment horizontal="center" vertical="center"/>
    </xf>
    <xf numFmtId="1" fontId="8" fillId="0" borderId="25" xfId="63" applyNumberFormat="1" applyFont="1" applyBorder="1" applyAlignment="1">
      <alignment horizontal="center" vertical="center" wrapText="1"/>
      <protection/>
    </xf>
    <xf numFmtId="0" fontId="8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49" fontId="8" fillId="33" borderId="27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3" xfId="0" applyNumberFormat="1" applyFont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9" xfId="0" applyFont="1" applyFill="1" applyBorder="1" applyAlignment="1">
      <alignment horizontal="center" vertical="center"/>
    </xf>
    <xf numFmtId="165" fontId="7" fillId="35" borderId="19" xfId="0" applyNumberFormat="1" applyFont="1" applyFill="1" applyBorder="1" applyAlignment="1">
      <alignment horizontal="center" vertical="center"/>
    </xf>
    <xf numFmtId="1" fontId="17" fillId="0" borderId="19" xfId="0" applyNumberFormat="1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166" fontId="17" fillId="0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8" fillId="0" borderId="27" xfId="0" applyNumberFormat="1" applyFont="1" applyBorder="1" applyAlignment="1">
      <alignment horizontal="center" vertical="center" wrapText="1"/>
    </xf>
    <xf numFmtId="165" fontId="7" fillId="0" borderId="31" xfId="0" applyNumberFormat="1" applyFont="1" applyFill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25" xfId="64" applyNumberFormat="1" applyFont="1" applyFill="1" applyBorder="1" applyAlignment="1">
      <alignment horizontal="center" vertical="center" wrapText="1"/>
      <protection/>
    </xf>
    <xf numFmtId="1" fontId="8" fillId="0" borderId="27" xfId="64" applyNumberFormat="1" applyFont="1" applyFill="1" applyBorder="1" applyAlignment="1">
      <alignment horizontal="center" vertical="center" wrapText="1"/>
      <protection/>
    </xf>
    <xf numFmtId="0" fontId="8" fillId="0" borderId="15" xfId="64" applyFont="1" applyFill="1" applyBorder="1" applyAlignment="1">
      <alignment horizontal="center" vertical="center" wrapText="1"/>
      <protection/>
    </xf>
    <xf numFmtId="0" fontId="16" fillId="0" borderId="15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165" fontId="7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Alignment="1">
      <alignment vertical="center"/>
    </xf>
    <xf numFmtId="166" fontId="8" fillId="0" borderId="0" xfId="0" applyNumberFormat="1" applyFont="1" applyFill="1" applyBorder="1" applyAlignment="1">
      <alignment horizontal="center" vertical="center"/>
    </xf>
    <xf numFmtId="166" fontId="8" fillId="34" borderId="23" xfId="0" applyNumberFormat="1" applyFont="1" applyFill="1" applyBorder="1" applyAlignment="1">
      <alignment horizontal="center" vertical="center"/>
    </xf>
    <xf numFmtId="165" fontId="7" fillId="0" borderId="18" xfId="0" applyNumberFormat="1" applyFont="1" applyBorder="1" applyAlignment="1">
      <alignment horizontal="center" vertical="center"/>
    </xf>
    <xf numFmtId="166" fontId="8" fillId="0" borderId="19" xfId="0" applyNumberFormat="1" applyFont="1" applyFill="1" applyBorder="1" applyAlignment="1">
      <alignment horizontal="center" vertical="center"/>
    </xf>
    <xf numFmtId="166" fontId="8" fillId="0" borderId="20" xfId="0" applyNumberFormat="1" applyFont="1" applyBorder="1" applyAlignment="1">
      <alignment horizontal="center" vertical="center"/>
    </xf>
    <xf numFmtId="166" fontId="8" fillId="0" borderId="15" xfId="0" applyNumberFormat="1" applyFont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166" fontId="8" fillId="36" borderId="32" xfId="0" applyNumberFormat="1" applyFont="1" applyFill="1" applyBorder="1" applyAlignment="1">
      <alignment horizontal="center" vertical="center"/>
    </xf>
    <xf numFmtId="166" fontId="21" fillId="0" borderId="0" xfId="0" applyNumberFormat="1" applyFont="1" applyFill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center" vertical="center" wrapText="1"/>
    </xf>
    <xf numFmtId="1" fontId="8" fillId="0" borderId="25" xfId="0" applyNumberFormat="1" applyFont="1" applyBorder="1" applyAlignment="1">
      <alignment horizontal="center" vertical="center" wrapText="1"/>
    </xf>
    <xf numFmtId="0" fontId="20" fillId="0" borderId="25" xfId="0" applyFont="1" applyBorder="1" applyAlignment="1">
      <alignment horizontal="left" vertical="center" wrapText="1"/>
    </xf>
    <xf numFmtId="0" fontId="20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left" vertical="center" wrapText="1"/>
    </xf>
    <xf numFmtId="0" fontId="20" fillId="0" borderId="2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27" xfId="0" applyFont="1" applyBorder="1" applyAlignment="1">
      <alignment horizontal="center" vertical="center" wrapText="1"/>
    </xf>
    <xf numFmtId="49" fontId="8" fillId="33" borderId="25" xfId="0" applyNumberFormat="1" applyFont="1" applyFill="1" applyBorder="1" applyAlignment="1">
      <alignment horizontal="center" vertical="center"/>
    </xf>
    <xf numFmtId="166" fontId="8" fillId="0" borderId="24" xfId="0" applyNumberFormat="1" applyFont="1" applyBorder="1" applyAlignment="1">
      <alignment horizontal="center" vertical="center"/>
    </xf>
    <xf numFmtId="166" fontId="8" fillId="0" borderId="25" xfId="0" applyNumberFormat="1" applyFont="1" applyBorder="1" applyAlignment="1">
      <alignment horizontal="center" vertical="center"/>
    </xf>
    <xf numFmtId="166" fontId="8" fillId="0" borderId="28" xfId="0" applyNumberFormat="1" applyFont="1" applyBorder="1" applyAlignment="1">
      <alignment horizontal="center" vertical="center"/>
    </xf>
    <xf numFmtId="166" fontId="8" fillId="36" borderId="33" xfId="0" applyNumberFormat="1" applyFont="1" applyFill="1" applyBorder="1" applyAlignment="1">
      <alignment horizontal="center" vertical="center"/>
    </xf>
    <xf numFmtId="166" fontId="8" fillId="0" borderId="26" xfId="0" applyNumberFormat="1" applyFont="1" applyBorder="1" applyAlignment="1">
      <alignment horizontal="center" vertical="center"/>
    </xf>
    <xf numFmtId="166" fontId="8" fillId="0" borderId="27" xfId="0" applyNumberFormat="1" applyFont="1" applyBorder="1" applyAlignment="1">
      <alignment horizontal="center" vertical="center"/>
    </xf>
    <xf numFmtId="166" fontId="8" fillId="0" borderId="29" xfId="0" applyNumberFormat="1" applyFont="1" applyBorder="1" applyAlignment="1">
      <alignment horizontal="center" vertical="center"/>
    </xf>
    <xf numFmtId="166" fontId="8" fillId="36" borderId="34" xfId="0" applyNumberFormat="1" applyFont="1" applyFill="1" applyBorder="1" applyAlignment="1">
      <alignment horizontal="center" vertical="center"/>
    </xf>
    <xf numFmtId="0" fontId="14" fillId="0" borderId="27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center" vertical="center" wrapText="1"/>
    </xf>
    <xf numFmtId="49" fontId="8" fillId="37" borderId="25" xfId="0" applyNumberFormat="1" applyFont="1" applyFill="1" applyBorder="1" applyAlignment="1">
      <alignment horizontal="center" vertical="center"/>
    </xf>
    <xf numFmtId="49" fontId="8" fillId="37" borderId="15" xfId="0" applyNumberFormat="1" applyFont="1" applyFill="1" applyBorder="1" applyAlignment="1">
      <alignment horizontal="center" vertical="center"/>
    </xf>
    <xf numFmtId="49" fontId="8" fillId="37" borderId="27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49" fontId="8" fillId="33" borderId="36" xfId="0" applyNumberFormat="1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1" fontId="8" fillId="0" borderId="36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wrapText="1"/>
    </xf>
    <xf numFmtId="0" fontId="8" fillId="0" borderId="36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1" fontId="8" fillId="0" borderId="36" xfId="64" applyNumberFormat="1" applyFont="1" applyFill="1" applyBorder="1" applyAlignment="1">
      <alignment horizontal="center" vertical="center" wrapText="1"/>
      <protection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6" fillId="38" borderId="19" xfId="0" applyFont="1" applyFill="1" applyBorder="1" applyAlignment="1">
      <alignment horizontal="center" vertical="center"/>
    </xf>
    <xf numFmtId="0" fontId="6" fillId="39" borderId="19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49" fontId="8" fillId="40" borderId="15" xfId="0" applyNumberFormat="1" applyFont="1" applyFill="1" applyBorder="1" applyAlignment="1">
      <alignment horizontal="center" vertical="center"/>
    </xf>
    <xf numFmtId="49" fontId="8" fillId="40" borderId="27" xfId="0" applyNumberFormat="1" applyFont="1" applyFill="1" applyBorder="1" applyAlignment="1">
      <alignment horizontal="center" vertical="center"/>
    </xf>
    <xf numFmtId="49" fontId="8" fillId="40" borderId="25" xfId="0" applyNumberFormat="1" applyFont="1" applyFill="1" applyBorder="1" applyAlignment="1">
      <alignment horizontal="center" vertical="center"/>
    </xf>
  </cellXfs>
  <cellStyles count="6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0" xfId="48"/>
    <cellStyle name="normální 11" xfId="49"/>
    <cellStyle name="normální 12" xfId="50"/>
    <cellStyle name="normální 13" xfId="51"/>
    <cellStyle name="normální 14" xfId="52"/>
    <cellStyle name="normální 15" xfId="53"/>
    <cellStyle name="normální 16" xfId="54"/>
    <cellStyle name="normální 2" xfId="55"/>
    <cellStyle name="normální 3" xfId="56"/>
    <cellStyle name="normální 4" xfId="57"/>
    <cellStyle name="normální 5" xfId="58"/>
    <cellStyle name="normální 6" xfId="59"/>
    <cellStyle name="normální 7" xfId="60"/>
    <cellStyle name="normální 8" xfId="61"/>
    <cellStyle name="normální 9" xfId="62"/>
    <cellStyle name="normální_STARTOVKA 2004 prevod" xfId="63"/>
    <cellStyle name="normální_STARTOVKA R4 KAMENICE 2004" xfId="64"/>
    <cellStyle name="Followed Hyperlink" xfId="65"/>
    <cellStyle name="Poznámka" xfId="66"/>
    <cellStyle name="Percent" xfId="67"/>
    <cellStyle name="Propojená buňka" xfId="68"/>
    <cellStyle name="Správně" xfId="69"/>
    <cellStyle name="Text upozornění" xfId="70"/>
    <cellStyle name="Vstup" xfId="71"/>
    <cellStyle name="Výpočet" xfId="72"/>
    <cellStyle name="Výstup" xfId="73"/>
    <cellStyle name="Vysvětlující text" xfId="74"/>
    <cellStyle name="Zvýraznění 1" xfId="75"/>
    <cellStyle name="Zvýraznění 2" xfId="76"/>
    <cellStyle name="Zvýraznění 3" xfId="77"/>
    <cellStyle name="Zvýraznění 4" xfId="78"/>
    <cellStyle name="Zvýraznění 5" xfId="79"/>
    <cellStyle name="Zvýraznění 6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Documents%20and%20Settings\Libor%20Pe&#353;ka\Dokumenty\RAFTY%20&#352;ampus\SVo&#268;R%20-%20&#352;ampus\PO&#268;T&#193;&#344;\2008\kone&#269;n&#253;%20stav%202008\RaftyCP_zaverec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ŽI ČP R4"/>
      <sheetName val="ŽENY ČP R4"/>
      <sheetName val="VETERÁNI ČP R4"/>
      <sheetName val="JUNIOŘI ČP R4"/>
      <sheetName val="RaftyCP_zaverecne"/>
    </sheetNames>
    <definedNames>
      <definedName name="Makro1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1:CC43"/>
  <sheetViews>
    <sheetView tabSelected="1" zoomScalePageLayoutView="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26" bestFit="1" customWidth="1"/>
    <col min="3" max="3" width="21.421875" style="51" customWidth="1"/>
    <col min="4" max="4" width="5.57421875" style="4" customWidth="1"/>
    <col min="5" max="5" width="18.57421875" style="65" bestFit="1" customWidth="1"/>
    <col min="6" max="6" width="3.8515625" style="66" bestFit="1" customWidth="1"/>
    <col min="7" max="7" width="8.421875" style="13" customWidth="1"/>
    <col min="8" max="9" width="8.7109375" style="13" customWidth="1"/>
    <col min="10" max="13" width="8.421875" style="14" customWidth="1"/>
    <col min="14" max="15" width="8.421875" style="13" customWidth="1"/>
    <col min="16" max="16" width="9.140625" style="68" customWidth="1"/>
    <col min="17" max="17" width="6.57421875" style="9" bestFit="1" customWidth="1"/>
    <col min="18" max="18" width="8.7109375" style="9" customWidth="1"/>
    <col min="19" max="19" width="7.57421875" style="9" bestFit="1" customWidth="1"/>
    <col min="20" max="20" width="5.421875" style="71" bestFit="1" customWidth="1"/>
    <col min="21" max="21" width="8.7109375" style="71" customWidth="1"/>
    <col min="22" max="23" width="9.28125" style="69" customWidth="1"/>
    <col min="24" max="25" width="4.57421875" style="15" bestFit="1" customWidth="1"/>
    <col min="26" max="26" width="4.7109375" style="15" bestFit="1" customWidth="1"/>
    <col min="27" max="27" width="4.421875" style="15" bestFit="1" customWidth="1"/>
    <col min="28" max="29" width="3.57421875" style="15" bestFit="1" customWidth="1"/>
    <col min="30" max="30" width="5.421875" style="79" bestFit="1" customWidth="1"/>
    <col min="31" max="32" width="4.57421875" style="15" bestFit="1" customWidth="1"/>
    <col min="33" max="33" width="4.7109375" style="15" bestFit="1" customWidth="1"/>
    <col min="34" max="34" width="4.421875" style="15" bestFit="1" customWidth="1"/>
    <col min="35" max="36" width="3.57421875" style="15" bestFit="1" customWidth="1"/>
    <col min="37" max="37" width="5.421875" style="79" bestFit="1" customWidth="1"/>
    <col min="38" max="39" width="4.57421875" style="15" bestFit="1" customWidth="1"/>
    <col min="40" max="40" width="4.7109375" style="15" bestFit="1" customWidth="1"/>
    <col min="41" max="41" width="4.421875" style="15" bestFit="1" customWidth="1"/>
    <col min="42" max="43" width="3.57421875" style="15" bestFit="1" customWidth="1"/>
    <col min="44" max="44" width="5.421875" style="79" bestFit="1" customWidth="1"/>
    <col min="45" max="80" width="9.28125" style="69" customWidth="1"/>
    <col min="81" max="81" width="4.00390625" style="69" bestFit="1" customWidth="1"/>
    <col min="82" max="151" width="9.28125" style="69" customWidth="1"/>
    <col min="152" max="16384" width="9.140625" style="69" customWidth="1"/>
  </cols>
  <sheetData>
    <row r="1" spans="1:44" s="1" customFormat="1" ht="12.75">
      <c r="A1" s="5" t="s">
        <v>0</v>
      </c>
      <c r="B1" s="120" t="s">
        <v>27</v>
      </c>
      <c r="C1" s="122" t="s">
        <v>26</v>
      </c>
      <c r="D1" s="124" t="s">
        <v>25</v>
      </c>
      <c r="E1" s="122" t="s">
        <v>1</v>
      </c>
      <c r="F1" s="122" t="s">
        <v>15</v>
      </c>
      <c r="G1" s="52" t="s">
        <v>2</v>
      </c>
      <c r="H1" s="10" t="s">
        <v>3</v>
      </c>
      <c r="I1" s="10" t="s">
        <v>3</v>
      </c>
      <c r="J1" s="10" t="s">
        <v>4</v>
      </c>
      <c r="K1" s="10" t="s">
        <v>4</v>
      </c>
      <c r="L1" s="10" t="s">
        <v>5</v>
      </c>
      <c r="M1" s="10" t="s">
        <v>5</v>
      </c>
      <c r="N1" s="10" t="s">
        <v>45</v>
      </c>
      <c r="O1" s="44" t="s">
        <v>45</v>
      </c>
      <c r="Q1" s="5" t="s">
        <v>9</v>
      </c>
      <c r="R1" s="6" t="s">
        <v>10</v>
      </c>
      <c r="S1" s="29" t="s">
        <v>11</v>
      </c>
      <c r="T1" s="31"/>
      <c r="U1" s="18"/>
      <c r="X1" s="119" t="s">
        <v>9</v>
      </c>
      <c r="Y1" s="119"/>
      <c r="Z1" s="119"/>
      <c r="AA1" s="119"/>
      <c r="AB1" s="119"/>
      <c r="AC1" s="119"/>
      <c r="AD1" s="119"/>
      <c r="AE1" s="118" t="s">
        <v>10</v>
      </c>
      <c r="AF1" s="118"/>
      <c r="AG1" s="118"/>
      <c r="AH1" s="118"/>
      <c r="AI1" s="118"/>
      <c r="AJ1" s="118"/>
      <c r="AK1" s="118"/>
      <c r="AL1" s="119" t="s">
        <v>11</v>
      </c>
      <c r="AM1" s="119"/>
      <c r="AN1" s="119"/>
      <c r="AO1" s="119"/>
      <c r="AP1" s="119"/>
      <c r="AQ1" s="119"/>
      <c r="AR1" s="119"/>
    </row>
    <row r="2" spans="1:44" s="1" customFormat="1" ht="12.75">
      <c r="A2" s="7"/>
      <c r="B2" s="121"/>
      <c r="C2" s="123"/>
      <c r="D2" s="125"/>
      <c r="E2" s="123"/>
      <c r="F2" s="123"/>
      <c r="G2" s="2" t="s">
        <v>6</v>
      </c>
      <c r="H2" s="2" t="s">
        <v>6</v>
      </c>
      <c r="I2" s="45" t="s">
        <v>6</v>
      </c>
      <c r="J2" s="2" t="s">
        <v>7</v>
      </c>
      <c r="K2" s="2" t="s">
        <v>8</v>
      </c>
      <c r="L2" s="45" t="s">
        <v>7</v>
      </c>
      <c r="M2" s="45" t="s">
        <v>8</v>
      </c>
      <c r="N2" s="2" t="s">
        <v>7</v>
      </c>
      <c r="O2" s="20" t="s">
        <v>8</v>
      </c>
      <c r="Q2" s="22" t="s">
        <v>12</v>
      </c>
      <c r="R2" s="21" t="s">
        <v>12</v>
      </c>
      <c r="S2" s="30" t="s">
        <v>12</v>
      </c>
      <c r="T2" s="32" t="s">
        <v>12</v>
      </c>
      <c r="U2" s="18"/>
      <c r="X2" s="23" t="s">
        <v>19</v>
      </c>
      <c r="Y2" s="23" t="s">
        <v>22</v>
      </c>
      <c r="Z2" s="46" t="s">
        <v>22</v>
      </c>
      <c r="AA2" s="23" t="s">
        <v>17</v>
      </c>
      <c r="AB2" s="23" t="s">
        <v>16</v>
      </c>
      <c r="AC2" s="23" t="s">
        <v>18</v>
      </c>
      <c r="AD2" s="23" t="s">
        <v>12</v>
      </c>
      <c r="AE2" s="23" t="s">
        <v>23</v>
      </c>
      <c r="AF2" s="46" t="s">
        <v>24</v>
      </c>
      <c r="AG2" s="23" t="s">
        <v>79</v>
      </c>
      <c r="AH2" s="23" t="s">
        <v>17</v>
      </c>
      <c r="AI2" s="23" t="s">
        <v>16</v>
      </c>
      <c r="AJ2" s="23" t="s">
        <v>18</v>
      </c>
      <c r="AK2" s="23" t="s">
        <v>12</v>
      </c>
      <c r="AL2" s="23" t="s">
        <v>23</v>
      </c>
      <c r="AM2" s="46" t="s">
        <v>24</v>
      </c>
      <c r="AN2" s="23" t="s">
        <v>79</v>
      </c>
      <c r="AO2" s="23" t="s">
        <v>17</v>
      </c>
      <c r="AP2" s="23" t="s">
        <v>16</v>
      </c>
      <c r="AQ2" s="23" t="s">
        <v>18</v>
      </c>
      <c r="AR2" s="23" t="s">
        <v>12</v>
      </c>
    </row>
    <row r="3" spans="1:44" s="67" customFormat="1" ht="13.5" thickBot="1">
      <c r="A3" s="43"/>
      <c r="B3" s="121"/>
      <c r="C3" s="123"/>
      <c r="D3" s="125"/>
      <c r="E3" s="123"/>
      <c r="F3" s="123"/>
      <c r="G3" s="42">
        <v>40999</v>
      </c>
      <c r="H3" s="42">
        <v>41027</v>
      </c>
      <c r="I3" s="42">
        <v>41028</v>
      </c>
      <c r="J3" s="42">
        <v>41062</v>
      </c>
      <c r="K3" s="42">
        <v>41063</v>
      </c>
      <c r="L3" s="42">
        <v>41076</v>
      </c>
      <c r="M3" s="42">
        <v>41077</v>
      </c>
      <c r="N3" s="42">
        <v>41146</v>
      </c>
      <c r="O3" s="55">
        <v>41147</v>
      </c>
      <c r="Q3" s="43"/>
      <c r="R3" s="73"/>
      <c r="S3" s="16"/>
      <c r="T3" s="72"/>
      <c r="U3" s="71"/>
      <c r="X3" s="24" t="s">
        <v>20</v>
      </c>
      <c r="Y3" s="24" t="s">
        <v>20</v>
      </c>
      <c r="Z3" s="47" t="s">
        <v>21</v>
      </c>
      <c r="AA3" s="24"/>
      <c r="AB3" s="24"/>
      <c r="AC3" s="24"/>
      <c r="AD3" s="74"/>
      <c r="AE3" s="24"/>
      <c r="AF3" s="47"/>
      <c r="AG3" s="24"/>
      <c r="AH3" s="24"/>
      <c r="AI3" s="24"/>
      <c r="AJ3" s="24"/>
      <c r="AK3" s="74"/>
      <c r="AL3" s="24"/>
      <c r="AM3" s="47"/>
      <c r="AN3" s="24"/>
      <c r="AO3" s="24"/>
      <c r="AP3" s="24"/>
      <c r="AQ3" s="24"/>
      <c r="AR3" s="74"/>
    </row>
    <row r="4" spans="1:81" ht="45">
      <c r="A4" s="34">
        <v>1</v>
      </c>
      <c r="B4" s="92" t="s">
        <v>14</v>
      </c>
      <c r="C4" s="89" t="s">
        <v>61</v>
      </c>
      <c r="D4" s="82">
        <v>178</v>
      </c>
      <c r="E4" s="83" t="s">
        <v>46</v>
      </c>
      <c r="F4" s="84" t="s">
        <v>80</v>
      </c>
      <c r="G4" s="84">
        <v>400</v>
      </c>
      <c r="H4" s="58">
        <v>400</v>
      </c>
      <c r="I4" s="36">
        <v>316</v>
      </c>
      <c r="J4" s="36"/>
      <c r="K4" s="36"/>
      <c r="L4" s="36"/>
      <c r="M4" s="36"/>
      <c r="N4" s="36"/>
      <c r="O4" s="39"/>
      <c r="Q4" s="75">
        <f>AD4</f>
        <v>800</v>
      </c>
      <c r="R4" s="76">
        <f>J4+L4+N4</f>
        <v>0</v>
      </c>
      <c r="S4" s="77">
        <f>K4+M4+O4</f>
        <v>0</v>
      </c>
      <c r="T4" s="78">
        <f>SUM(Q4:S4)</f>
        <v>800</v>
      </c>
      <c r="X4" s="48">
        <f>H4</f>
        <v>400</v>
      </c>
      <c r="Y4" s="48">
        <f>I4</f>
        <v>316</v>
      </c>
      <c r="Z4" s="48">
        <f>G4</f>
        <v>400</v>
      </c>
      <c r="AA4" s="49">
        <f>SUM(X4:Z4)</f>
        <v>1116</v>
      </c>
      <c r="AB4" s="49">
        <f>LARGE(X4:Z4,1)</f>
        <v>400</v>
      </c>
      <c r="AC4" s="49">
        <f>LARGE(X4:Z4,2)</f>
        <v>400</v>
      </c>
      <c r="AD4" s="50">
        <f>SUM(AB4:AC4)</f>
        <v>800</v>
      </c>
      <c r="AE4" s="48">
        <f>J4</f>
        <v>0</v>
      </c>
      <c r="AF4" s="48">
        <f>L4</f>
        <v>0</v>
      </c>
      <c r="AG4" s="48">
        <f>N4</f>
        <v>0</v>
      </c>
      <c r="AH4" s="49">
        <f>SUM(AE4:AG4)</f>
        <v>0</v>
      </c>
      <c r="AI4" s="49">
        <f>LARGE(AE4:AG4,1)</f>
        <v>0</v>
      </c>
      <c r="AJ4" s="49">
        <f>LARGE(AE4:AG4,2)</f>
        <v>0</v>
      </c>
      <c r="AK4" s="50">
        <f>SUM(AI4:AJ4)</f>
        <v>0</v>
      </c>
      <c r="AL4" s="48">
        <f>K4</f>
        <v>0</v>
      </c>
      <c r="AM4" s="48">
        <f>M4</f>
        <v>0</v>
      </c>
      <c r="AN4" s="48">
        <f>O4</f>
        <v>0</v>
      </c>
      <c r="AO4" s="49">
        <f>SUM(AL4:AN4)</f>
        <v>0</v>
      </c>
      <c r="AP4" s="49">
        <f>LARGE(AL4:AN4,1)</f>
        <v>0</v>
      </c>
      <c r="AQ4" s="49">
        <f>LARGE(AL4:AN4,2)</f>
        <v>0</v>
      </c>
      <c r="AR4" s="50">
        <f>SUM(AP4:AQ4)</f>
        <v>0</v>
      </c>
      <c r="CC4" s="70">
        <f>T4</f>
        <v>800</v>
      </c>
    </row>
    <row r="5" spans="1:81" ht="45">
      <c r="A5" s="25">
        <v>2</v>
      </c>
      <c r="B5" s="28" t="s">
        <v>14</v>
      </c>
      <c r="C5" s="90" t="s">
        <v>63</v>
      </c>
      <c r="D5" s="60">
        <v>109</v>
      </c>
      <c r="E5" s="80" t="s">
        <v>48</v>
      </c>
      <c r="F5" s="81" t="s">
        <v>82</v>
      </c>
      <c r="G5" s="81">
        <v>316</v>
      </c>
      <c r="H5" s="17">
        <v>352</v>
      </c>
      <c r="I5" s="11">
        <v>400</v>
      </c>
      <c r="J5" s="62"/>
      <c r="K5" s="62"/>
      <c r="L5" s="61"/>
      <c r="M5" s="61"/>
      <c r="N5" s="11"/>
      <c r="O5" s="19"/>
      <c r="Q5" s="75">
        <f>AD5</f>
        <v>752</v>
      </c>
      <c r="R5" s="76">
        <f>J5+L5+N5</f>
        <v>0</v>
      </c>
      <c r="S5" s="77">
        <f>K5+M5+O5</f>
        <v>0</v>
      </c>
      <c r="T5" s="78">
        <f>SUM(Q5:S5)</f>
        <v>752</v>
      </c>
      <c r="X5" s="48">
        <f>H5</f>
        <v>352</v>
      </c>
      <c r="Y5" s="48">
        <f>I5</f>
        <v>400</v>
      </c>
      <c r="Z5" s="48">
        <f>G5</f>
        <v>316</v>
      </c>
      <c r="AA5" s="49">
        <f>SUM(X5:Z5)</f>
        <v>1068</v>
      </c>
      <c r="AB5" s="49">
        <f>LARGE(X5:Z5,1)</f>
        <v>400</v>
      </c>
      <c r="AC5" s="49">
        <f>LARGE(X5:Z5,2)</f>
        <v>352</v>
      </c>
      <c r="AD5" s="50">
        <f>SUM(AB5:AC5)</f>
        <v>752</v>
      </c>
      <c r="AE5" s="48">
        <f>J5</f>
        <v>0</v>
      </c>
      <c r="AF5" s="48">
        <f>L5</f>
        <v>0</v>
      </c>
      <c r="AG5" s="48">
        <f>N5</f>
        <v>0</v>
      </c>
      <c r="AH5" s="49">
        <f>SUM(AE5:AG5)</f>
        <v>0</v>
      </c>
      <c r="AI5" s="49">
        <f>LARGE(AE5:AG5,1)</f>
        <v>0</v>
      </c>
      <c r="AJ5" s="49">
        <f>LARGE(AE5:AG5,2)</f>
        <v>0</v>
      </c>
      <c r="AK5" s="50">
        <f>SUM(AI5:AJ5)</f>
        <v>0</v>
      </c>
      <c r="AL5" s="48">
        <f>K5</f>
        <v>0</v>
      </c>
      <c r="AM5" s="48">
        <f>M5</f>
        <v>0</v>
      </c>
      <c r="AN5" s="48">
        <f>O5</f>
        <v>0</v>
      </c>
      <c r="AO5" s="49">
        <f>SUM(AL5:AN5)</f>
        <v>0</v>
      </c>
      <c r="AP5" s="49">
        <f>LARGE(AL5:AN5,1)</f>
        <v>0</v>
      </c>
      <c r="AQ5" s="49">
        <f>LARGE(AL5:AN5,2)</f>
        <v>0</v>
      </c>
      <c r="AR5" s="50">
        <f>SUM(AP5:AQ5)</f>
        <v>0</v>
      </c>
      <c r="CC5" s="70">
        <f>T5</f>
        <v>752</v>
      </c>
    </row>
    <row r="6" spans="1:81" ht="45">
      <c r="A6" s="25">
        <v>3</v>
      </c>
      <c r="B6" s="28" t="s">
        <v>14</v>
      </c>
      <c r="C6" s="90" t="s">
        <v>62</v>
      </c>
      <c r="D6" s="27">
        <v>109</v>
      </c>
      <c r="E6" s="80" t="s">
        <v>47</v>
      </c>
      <c r="F6" s="81" t="s">
        <v>81</v>
      </c>
      <c r="G6" s="81">
        <v>352</v>
      </c>
      <c r="H6" s="17">
        <v>288</v>
      </c>
      <c r="I6" s="11">
        <v>352</v>
      </c>
      <c r="J6" s="11"/>
      <c r="K6" s="11"/>
      <c r="L6" s="11"/>
      <c r="M6" s="11"/>
      <c r="N6" s="11"/>
      <c r="O6" s="19"/>
      <c r="Q6" s="75">
        <f>AD6</f>
        <v>704</v>
      </c>
      <c r="R6" s="76">
        <f>J6+L6+N6</f>
        <v>0</v>
      </c>
      <c r="S6" s="77">
        <f>K6+M6+O6</f>
        <v>0</v>
      </c>
      <c r="T6" s="78">
        <f>SUM(Q6:S6)</f>
        <v>704</v>
      </c>
      <c r="X6" s="48">
        <f>H6</f>
        <v>288</v>
      </c>
      <c r="Y6" s="48">
        <f>I6</f>
        <v>352</v>
      </c>
      <c r="Z6" s="48">
        <f>G6</f>
        <v>352</v>
      </c>
      <c r="AA6" s="49">
        <f>SUM(X6:Z6)</f>
        <v>992</v>
      </c>
      <c r="AB6" s="49">
        <f>LARGE(X6:Z6,1)</f>
        <v>352</v>
      </c>
      <c r="AC6" s="49">
        <f>LARGE(X6:Z6,2)</f>
        <v>352</v>
      </c>
      <c r="AD6" s="50">
        <f>SUM(AB6:AC6)</f>
        <v>704</v>
      </c>
      <c r="AE6" s="48">
        <f>J6</f>
        <v>0</v>
      </c>
      <c r="AF6" s="48">
        <f>L6</f>
        <v>0</v>
      </c>
      <c r="AG6" s="48">
        <f>N6</f>
        <v>0</v>
      </c>
      <c r="AH6" s="49">
        <f>SUM(AE6:AG6)</f>
        <v>0</v>
      </c>
      <c r="AI6" s="49">
        <f>LARGE(AE6:AG6,1)</f>
        <v>0</v>
      </c>
      <c r="AJ6" s="49">
        <f>LARGE(AE6:AG6,2)</f>
        <v>0</v>
      </c>
      <c r="AK6" s="50">
        <f>SUM(AI6:AJ6)</f>
        <v>0</v>
      </c>
      <c r="AL6" s="48">
        <f>K6</f>
        <v>0</v>
      </c>
      <c r="AM6" s="48">
        <f>M6</f>
        <v>0</v>
      </c>
      <c r="AN6" s="48">
        <f>O6</f>
        <v>0</v>
      </c>
      <c r="AO6" s="49">
        <f>SUM(AL6:AN6)</f>
        <v>0</v>
      </c>
      <c r="AP6" s="49">
        <f>LARGE(AL6:AN6,1)</f>
        <v>0</v>
      </c>
      <c r="AQ6" s="49">
        <f>LARGE(AL6:AN6,2)</f>
        <v>0</v>
      </c>
      <c r="AR6" s="50">
        <f>SUM(AP6:AQ6)</f>
        <v>0</v>
      </c>
      <c r="CC6" s="70">
        <f>T6</f>
        <v>704</v>
      </c>
    </row>
    <row r="7" spans="1:81" ht="45">
      <c r="A7" s="25">
        <v>3</v>
      </c>
      <c r="B7" s="28" t="s">
        <v>14</v>
      </c>
      <c r="C7" s="90" t="s">
        <v>169</v>
      </c>
      <c r="D7" s="27" t="s">
        <v>175</v>
      </c>
      <c r="E7" s="80" t="s">
        <v>170</v>
      </c>
      <c r="F7" s="81" t="s">
        <v>171</v>
      </c>
      <c r="G7" s="81"/>
      <c r="H7" s="17">
        <v>316</v>
      </c>
      <c r="I7" s="11">
        <v>276</v>
      </c>
      <c r="J7" s="11"/>
      <c r="K7" s="11"/>
      <c r="L7" s="11"/>
      <c r="M7" s="11"/>
      <c r="N7" s="11"/>
      <c r="O7" s="19"/>
      <c r="Q7" s="75">
        <f>AD7</f>
        <v>592</v>
      </c>
      <c r="R7" s="76">
        <f>J7+L7+N7</f>
        <v>0</v>
      </c>
      <c r="S7" s="77">
        <f>K7+M7+O7</f>
        <v>0</v>
      </c>
      <c r="T7" s="78">
        <f>SUM(Q7:S7)</f>
        <v>592</v>
      </c>
      <c r="X7" s="48">
        <f>H7</f>
        <v>316</v>
      </c>
      <c r="Y7" s="48">
        <f>I7</f>
        <v>276</v>
      </c>
      <c r="Z7" s="48">
        <f>G7</f>
        <v>0</v>
      </c>
      <c r="AA7" s="49">
        <f>SUM(X7:Z7)</f>
        <v>592</v>
      </c>
      <c r="AB7" s="49">
        <f>LARGE(X7:Z7,1)</f>
        <v>316</v>
      </c>
      <c r="AC7" s="49">
        <f>LARGE(X7:Z7,2)</f>
        <v>276</v>
      </c>
      <c r="AD7" s="50">
        <f>SUM(AB7:AC7)</f>
        <v>592</v>
      </c>
      <c r="AE7" s="48">
        <f>J7</f>
        <v>0</v>
      </c>
      <c r="AF7" s="48">
        <f>L7</f>
        <v>0</v>
      </c>
      <c r="AG7" s="48">
        <f>N7</f>
        <v>0</v>
      </c>
      <c r="AH7" s="49">
        <f>SUM(AE7:AG7)</f>
        <v>0</v>
      </c>
      <c r="AI7" s="49">
        <f>LARGE(AE7:AG7,1)</f>
        <v>0</v>
      </c>
      <c r="AJ7" s="49">
        <f>LARGE(AE7:AG7,2)</f>
        <v>0</v>
      </c>
      <c r="AK7" s="50">
        <f>SUM(AI7:AJ7)</f>
        <v>0</v>
      </c>
      <c r="AL7" s="48">
        <f>K7</f>
        <v>0</v>
      </c>
      <c r="AM7" s="48">
        <f>M7</f>
        <v>0</v>
      </c>
      <c r="AN7" s="48">
        <f>O7</f>
        <v>0</v>
      </c>
      <c r="AO7" s="49">
        <f>SUM(AL7:AN7)</f>
        <v>0</v>
      </c>
      <c r="AP7" s="49">
        <f>LARGE(AL7:AN7,1)</f>
        <v>0</v>
      </c>
      <c r="AQ7" s="49">
        <f>LARGE(AL7:AN7,2)</f>
        <v>0</v>
      </c>
      <c r="AR7" s="50">
        <f>SUM(AP7:AQ7)</f>
        <v>0</v>
      </c>
      <c r="CC7" s="70">
        <f>T7</f>
        <v>592</v>
      </c>
    </row>
    <row r="8" spans="1:81" ht="45">
      <c r="A8" s="25">
        <v>3</v>
      </c>
      <c r="B8" s="28" t="s">
        <v>14</v>
      </c>
      <c r="C8" s="90" t="s">
        <v>64</v>
      </c>
      <c r="D8" s="57" t="s">
        <v>43</v>
      </c>
      <c r="E8" s="80" t="s">
        <v>49</v>
      </c>
      <c r="F8" s="81" t="s">
        <v>83</v>
      </c>
      <c r="G8" s="81">
        <v>288</v>
      </c>
      <c r="H8" s="17">
        <v>276</v>
      </c>
      <c r="I8" s="11">
        <v>288</v>
      </c>
      <c r="J8" s="11"/>
      <c r="K8" s="11"/>
      <c r="L8" s="11"/>
      <c r="M8" s="11"/>
      <c r="N8" s="11"/>
      <c r="O8" s="19"/>
      <c r="Q8" s="75">
        <f>AD8</f>
        <v>576</v>
      </c>
      <c r="R8" s="76">
        <f>J8+L8+N8</f>
        <v>0</v>
      </c>
      <c r="S8" s="77">
        <f>K8+M8+O8</f>
        <v>0</v>
      </c>
      <c r="T8" s="78">
        <f>SUM(Q8:S8)</f>
        <v>576</v>
      </c>
      <c r="X8" s="48">
        <f>H8</f>
        <v>276</v>
      </c>
      <c r="Y8" s="48">
        <f>I8</f>
        <v>288</v>
      </c>
      <c r="Z8" s="48">
        <f>G8</f>
        <v>288</v>
      </c>
      <c r="AA8" s="49">
        <f>SUM(X8:Z8)</f>
        <v>852</v>
      </c>
      <c r="AB8" s="49">
        <f>LARGE(X8:Z8,1)</f>
        <v>288</v>
      </c>
      <c r="AC8" s="49">
        <f>LARGE(X8:Z8,2)</f>
        <v>288</v>
      </c>
      <c r="AD8" s="50">
        <f>SUM(AB8:AC8)</f>
        <v>576</v>
      </c>
      <c r="AE8" s="48">
        <f>J8</f>
        <v>0</v>
      </c>
      <c r="AF8" s="48">
        <f>L8</f>
        <v>0</v>
      </c>
      <c r="AG8" s="48">
        <f>N8</f>
        <v>0</v>
      </c>
      <c r="AH8" s="49">
        <f>SUM(AE8:AG8)</f>
        <v>0</v>
      </c>
      <c r="AI8" s="49">
        <f>LARGE(AE8:AG8,1)</f>
        <v>0</v>
      </c>
      <c r="AJ8" s="49">
        <f>LARGE(AE8:AG8,2)</f>
        <v>0</v>
      </c>
      <c r="AK8" s="50">
        <f>SUM(AI8:AJ8)</f>
        <v>0</v>
      </c>
      <c r="AL8" s="48">
        <f>K8</f>
        <v>0</v>
      </c>
      <c r="AM8" s="48">
        <f>M8</f>
        <v>0</v>
      </c>
      <c r="AN8" s="48">
        <f>O8</f>
        <v>0</v>
      </c>
      <c r="AO8" s="49">
        <f>SUM(AL8:AN8)</f>
        <v>0</v>
      </c>
      <c r="AP8" s="49">
        <f>LARGE(AL8:AN8,1)</f>
        <v>0</v>
      </c>
      <c r="AQ8" s="49">
        <f>LARGE(AL8:AN8,2)</f>
        <v>0</v>
      </c>
      <c r="AR8" s="50">
        <f>SUM(AP8:AQ8)</f>
        <v>0</v>
      </c>
      <c r="CC8" s="70">
        <f>T8</f>
        <v>576</v>
      </c>
    </row>
    <row r="9" spans="1:81" ht="45">
      <c r="A9" s="25">
        <v>3</v>
      </c>
      <c r="B9" s="28" t="s">
        <v>14</v>
      </c>
      <c r="C9" s="90" t="s">
        <v>65</v>
      </c>
      <c r="D9" s="57">
        <v>126</v>
      </c>
      <c r="E9" s="80" t="s">
        <v>50</v>
      </c>
      <c r="F9" s="81" t="s">
        <v>84</v>
      </c>
      <c r="G9" s="81">
        <v>276</v>
      </c>
      <c r="H9" s="17">
        <v>252</v>
      </c>
      <c r="I9" s="11">
        <v>240</v>
      </c>
      <c r="J9" s="11"/>
      <c r="K9" s="11"/>
      <c r="L9" s="11"/>
      <c r="M9" s="11"/>
      <c r="N9" s="11"/>
      <c r="O9" s="19"/>
      <c r="Q9" s="75">
        <f>AD9</f>
        <v>528</v>
      </c>
      <c r="R9" s="76">
        <f>J9+L9+N9</f>
        <v>0</v>
      </c>
      <c r="S9" s="77">
        <f>K9+M9+O9</f>
        <v>0</v>
      </c>
      <c r="T9" s="78">
        <f>SUM(Q9:S9)</f>
        <v>528</v>
      </c>
      <c r="X9" s="48">
        <f>H9</f>
        <v>252</v>
      </c>
      <c r="Y9" s="48">
        <f>I9</f>
        <v>240</v>
      </c>
      <c r="Z9" s="48">
        <f>G9</f>
        <v>276</v>
      </c>
      <c r="AA9" s="49">
        <f>SUM(X9:Z9)</f>
        <v>768</v>
      </c>
      <c r="AB9" s="49">
        <f>LARGE(X9:Z9,1)</f>
        <v>276</v>
      </c>
      <c r="AC9" s="49">
        <f>LARGE(X9:Z9,2)</f>
        <v>252</v>
      </c>
      <c r="AD9" s="50">
        <f>SUM(AB9:AC9)</f>
        <v>528</v>
      </c>
      <c r="AE9" s="48">
        <f>J9</f>
        <v>0</v>
      </c>
      <c r="AF9" s="48">
        <f>L9</f>
        <v>0</v>
      </c>
      <c r="AG9" s="48">
        <f>N9</f>
        <v>0</v>
      </c>
      <c r="AH9" s="49">
        <f>SUM(AE9:AG9)</f>
        <v>0</v>
      </c>
      <c r="AI9" s="49">
        <f>LARGE(AE9:AG9,1)</f>
        <v>0</v>
      </c>
      <c r="AJ9" s="49">
        <f>LARGE(AE9:AG9,2)</f>
        <v>0</v>
      </c>
      <c r="AK9" s="50">
        <f>SUM(AI9:AJ9)</f>
        <v>0</v>
      </c>
      <c r="AL9" s="48">
        <f>K9</f>
        <v>0</v>
      </c>
      <c r="AM9" s="48">
        <f>M9</f>
        <v>0</v>
      </c>
      <c r="AN9" s="48">
        <f>O9</f>
        <v>0</v>
      </c>
      <c r="AO9" s="49">
        <f>SUM(AL9:AN9)</f>
        <v>0</v>
      </c>
      <c r="AP9" s="49">
        <f>LARGE(AL9:AN9,1)</f>
        <v>0</v>
      </c>
      <c r="AQ9" s="49">
        <f>LARGE(AL9:AN9,2)</f>
        <v>0</v>
      </c>
      <c r="AR9" s="50">
        <f>SUM(AP9:AQ9)</f>
        <v>0</v>
      </c>
      <c r="CC9" s="70">
        <f>T9</f>
        <v>528</v>
      </c>
    </row>
    <row r="10" spans="1:81" ht="56.25">
      <c r="A10" s="25">
        <v>3</v>
      </c>
      <c r="B10" s="126" t="s">
        <v>13</v>
      </c>
      <c r="C10" s="90" t="s">
        <v>31</v>
      </c>
      <c r="D10" s="57">
        <v>109</v>
      </c>
      <c r="E10" s="80" t="s">
        <v>172</v>
      </c>
      <c r="F10" s="81" t="s">
        <v>173</v>
      </c>
      <c r="G10" s="81">
        <v>264</v>
      </c>
      <c r="H10" s="17">
        <v>264</v>
      </c>
      <c r="I10" s="17">
        <v>264</v>
      </c>
      <c r="J10" s="17"/>
      <c r="K10" s="17"/>
      <c r="L10" s="11"/>
      <c r="M10" s="11"/>
      <c r="N10" s="11"/>
      <c r="O10" s="19"/>
      <c r="Q10" s="75">
        <f>AD10</f>
        <v>528</v>
      </c>
      <c r="R10" s="76">
        <f>J10+L10+N10</f>
        <v>0</v>
      </c>
      <c r="S10" s="77">
        <f>K10+M10+O10</f>
        <v>0</v>
      </c>
      <c r="T10" s="78">
        <f>SUM(Q10:S10)</f>
        <v>528</v>
      </c>
      <c r="X10" s="48">
        <f>H10</f>
        <v>264</v>
      </c>
      <c r="Y10" s="48">
        <f>I10</f>
        <v>264</v>
      </c>
      <c r="Z10" s="48">
        <f>G10</f>
        <v>264</v>
      </c>
      <c r="AA10" s="49">
        <f>SUM(X10:Z10)</f>
        <v>792</v>
      </c>
      <c r="AB10" s="49">
        <f>LARGE(X10:Z10,1)</f>
        <v>264</v>
      </c>
      <c r="AC10" s="49">
        <f>LARGE(X10:Z10,2)</f>
        <v>264</v>
      </c>
      <c r="AD10" s="50">
        <f>SUM(AB10:AC10)</f>
        <v>528</v>
      </c>
      <c r="AE10" s="48">
        <f>J10</f>
        <v>0</v>
      </c>
      <c r="AF10" s="48">
        <f>L10</f>
        <v>0</v>
      </c>
      <c r="AG10" s="48">
        <f>N10</f>
        <v>0</v>
      </c>
      <c r="AH10" s="49">
        <f>SUM(AE10:AG10)</f>
        <v>0</v>
      </c>
      <c r="AI10" s="49">
        <f>LARGE(AE10:AG10,1)</f>
        <v>0</v>
      </c>
      <c r="AJ10" s="49">
        <f>LARGE(AE10:AG10,2)</f>
        <v>0</v>
      </c>
      <c r="AK10" s="50">
        <f>SUM(AI10:AJ10)</f>
        <v>0</v>
      </c>
      <c r="AL10" s="48">
        <f>K10</f>
        <v>0</v>
      </c>
      <c r="AM10" s="48">
        <f>M10</f>
        <v>0</v>
      </c>
      <c r="AN10" s="48">
        <f>O10</f>
        <v>0</v>
      </c>
      <c r="AO10" s="49">
        <f>SUM(AL10:AN10)</f>
        <v>0</v>
      </c>
      <c r="AP10" s="49">
        <f>LARGE(AL10:AN10,1)</f>
        <v>0</v>
      </c>
      <c r="AQ10" s="49">
        <f>LARGE(AL10:AN10,2)</f>
        <v>0</v>
      </c>
      <c r="AR10" s="50">
        <f>SUM(AP10:AQ10)</f>
        <v>0</v>
      </c>
      <c r="CC10" s="70">
        <f>T10</f>
        <v>528</v>
      </c>
    </row>
    <row r="11" spans="1:81" ht="45">
      <c r="A11" s="25">
        <v>4</v>
      </c>
      <c r="B11" s="126" t="s">
        <v>13</v>
      </c>
      <c r="C11" s="90" t="s">
        <v>29</v>
      </c>
      <c r="D11" s="57">
        <v>124</v>
      </c>
      <c r="E11" s="80" t="s">
        <v>174</v>
      </c>
      <c r="F11" s="81" t="s">
        <v>85</v>
      </c>
      <c r="G11" s="81">
        <v>252</v>
      </c>
      <c r="H11" s="17">
        <v>240</v>
      </c>
      <c r="I11" s="11">
        <v>228</v>
      </c>
      <c r="J11" s="11"/>
      <c r="K11" s="11"/>
      <c r="L11" s="11"/>
      <c r="M11" s="11"/>
      <c r="N11" s="11"/>
      <c r="O11" s="19"/>
      <c r="Q11" s="75">
        <f>AD11</f>
        <v>492</v>
      </c>
      <c r="R11" s="76">
        <f>J11+L11+N11</f>
        <v>0</v>
      </c>
      <c r="S11" s="77">
        <f>K11+M11+O11</f>
        <v>0</v>
      </c>
      <c r="T11" s="78">
        <f>SUM(Q11:S11)</f>
        <v>492</v>
      </c>
      <c r="X11" s="48">
        <f>H11</f>
        <v>240</v>
      </c>
      <c r="Y11" s="48">
        <f>I11</f>
        <v>228</v>
      </c>
      <c r="Z11" s="48">
        <f>G11</f>
        <v>252</v>
      </c>
      <c r="AA11" s="49">
        <f>SUM(X11:Z11)</f>
        <v>720</v>
      </c>
      <c r="AB11" s="49">
        <f>LARGE(X11:Z11,1)</f>
        <v>252</v>
      </c>
      <c r="AC11" s="49">
        <f>LARGE(X11:Z11,2)</f>
        <v>240</v>
      </c>
      <c r="AD11" s="50">
        <f>SUM(AB11:AC11)</f>
        <v>492</v>
      </c>
      <c r="AE11" s="48">
        <f>J11</f>
        <v>0</v>
      </c>
      <c r="AF11" s="48">
        <f>L11</f>
        <v>0</v>
      </c>
      <c r="AG11" s="48">
        <f>N11</f>
        <v>0</v>
      </c>
      <c r="AH11" s="49">
        <f>SUM(AE11:AG11)</f>
        <v>0</v>
      </c>
      <c r="AI11" s="49">
        <f>LARGE(AE11:AG11,1)</f>
        <v>0</v>
      </c>
      <c r="AJ11" s="49">
        <f>LARGE(AE11:AG11,2)</f>
        <v>0</v>
      </c>
      <c r="AK11" s="50">
        <f>SUM(AI11:AJ11)</f>
        <v>0</v>
      </c>
      <c r="AL11" s="48">
        <f>K11</f>
        <v>0</v>
      </c>
      <c r="AM11" s="48">
        <f>M11</f>
        <v>0</v>
      </c>
      <c r="AN11" s="48">
        <f>O11</f>
        <v>0</v>
      </c>
      <c r="AO11" s="49">
        <f>SUM(AL11:AN11)</f>
        <v>0</v>
      </c>
      <c r="AP11" s="49">
        <f>LARGE(AL11:AN11,1)</f>
        <v>0</v>
      </c>
      <c r="AQ11" s="49">
        <f>LARGE(AL11:AN11,2)</f>
        <v>0</v>
      </c>
      <c r="AR11" s="50">
        <f>SUM(AP11:AQ11)</f>
        <v>0</v>
      </c>
      <c r="CC11" s="70">
        <f>T11</f>
        <v>492</v>
      </c>
    </row>
    <row r="12" spans="1:81" ht="45">
      <c r="A12" s="25">
        <v>5</v>
      </c>
      <c r="B12" s="28" t="s">
        <v>14</v>
      </c>
      <c r="C12" s="90" t="s">
        <v>178</v>
      </c>
      <c r="D12" s="27">
        <v>109</v>
      </c>
      <c r="E12" s="80" t="s">
        <v>179</v>
      </c>
      <c r="F12" s="81" t="s">
        <v>180</v>
      </c>
      <c r="G12" s="81"/>
      <c r="H12" s="17">
        <v>216</v>
      </c>
      <c r="I12" s="11">
        <v>252</v>
      </c>
      <c r="J12" s="11"/>
      <c r="K12" s="11"/>
      <c r="L12" s="11"/>
      <c r="M12" s="11"/>
      <c r="N12" s="11"/>
      <c r="O12" s="19"/>
      <c r="Q12" s="75">
        <f>AD12</f>
        <v>468</v>
      </c>
      <c r="R12" s="76">
        <f>J12+L12+N12</f>
        <v>0</v>
      </c>
      <c r="S12" s="77">
        <f>K12+M12+O12</f>
        <v>0</v>
      </c>
      <c r="T12" s="78">
        <f>SUM(Q12:S12)</f>
        <v>468</v>
      </c>
      <c r="X12" s="48">
        <f>H12</f>
        <v>216</v>
      </c>
      <c r="Y12" s="48">
        <f>I12</f>
        <v>252</v>
      </c>
      <c r="Z12" s="48">
        <f>G12</f>
        <v>0</v>
      </c>
      <c r="AA12" s="49">
        <f>SUM(X12:Z12)</f>
        <v>468</v>
      </c>
      <c r="AB12" s="49">
        <f>LARGE(X12:Z12,1)</f>
        <v>252</v>
      </c>
      <c r="AC12" s="49">
        <f>LARGE(X12:Z12,2)</f>
        <v>216</v>
      </c>
      <c r="AD12" s="50">
        <f>SUM(AB12:AC12)</f>
        <v>468</v>
      </c>
      <c r="AE12" s="48">
        <f>J12</f>
        <v>0</v>
      </c>
      <c r="AF12" s="48">
        <f>L12</f>
        <v>0</v>
      </c>
      <c r="AG12" s="48">
        <f>N12</f>
        <v>0</v>
      </c>
      <c r="AH12" s="49">
        <f>SUM(AE12:AG12)</f>
        <v>0</v>
      </c>
      <c r="AI12" s="49">
        <f>LARGE(AE12:AG12,1)</f>
        <v>0</v>
      </c>
      <c r="AJ12" s="49">
        <f>LARGE(AE12:AG12,2)</f>
        <v>0</v>
      </c>
      <c r="AK12" s="50">
        <f>SUM(AI12:AJ12)</f>
        <v>0</v>
      </c>
      <c r="AL12" s="48">
        <f>K12</f>
        <v>0</v>
      </c>
      <c r="AM12" s="48">
        <f>M12</f>
        <v>0</v>
      </c>
      <c r="AN12" s="48">
        <f>O12</f>
        <v>0</v>
      </c>
      <c r="AO12" s="49">
        <f>SUM(AL12:AN12)</f>
        <v>0</v>
      </c>
      <c r="AP12" s="49">
        <f>LARGE(AL12:AN12,1)</f>
        <v>0</v>
      </c>
      <c r="AQ12" s="49">
        <f>LARGE(AL12:AN12,2)</f>
        <v>0</v>
      </c>
      <c r="AR12" s="50">
        <f>SUM(AP12:AQ12)</f>
        <v>0</v>
      </c>
      <c r="CC12" s="70">
        <f>T12</f>
        <v>468</v>
      </c>
    </row>
    <row r="13" spans="1:81" ht="56.25">
      <c r="A13" s="25">
        <v>6</v>
      </c>
      <c r="B13" s="126" t="s">
        <v>13</v>
      </c>
      <c r="C13" s="90" t="s">
        <v>37</v>
      </c>
      <c r="D13" s="57" t="s">
        <v>183</v>
      </c>
      <c r="E13" s="80" t="s">
        <v>181</v>
      </c>
      <c r="F13" s="81" t="s">
        <v>182</v>
      </c>
      <c r="G13" s="81">
        <v>240</v>
      </c>
      <c r="H13" s="17">
        <v>204</v>
      </c>
      <c r="I13" s="11">
        <v>204</v>
      </c>
      <c r="J13" s="11"/>
      <c r="K13" s="11"/>
      <c r="L13" s="61"/>
      <c r="M13" s="61"/>
      <c r="N13" s="11"/>
      <c r="O13" s="19"/>
      <c r="Q13" s="75">
        <f>AD13</f>
        <v>444</v>
      </c>
      <c r="R13" s="76">
        <f>J13+L13+N13</f>
        <v>0</v>
      </c>
      <c r="S13" s="77">
        <f>K13+M13+O13</f>
        <v>0</v>
      </c>
      <c r="T13" s="78">
        <f>SUM(Q13:S13)</f>
        <v>444</v>
      </c>
      <c r="X13" s="48">
        <f>H13</f>
        <v>204</v>
      </c>
      <c r="Y13" s="48">
        <f>I13</f>
        <v>204</v>
      </c>
      <c r="Z13" s="48">
        <f>G13</f>
        <v>240</v>
      </c>
      <c r="AA13" s="49">
        <f>SUM(X13:Z13)</f>
        <v>648</v>
      </c>
      <c r="AB13" s="49">
        <f>LARGE(X13:Z13,1)</f>
        <v>240</v>
      </c>
      <c r="AC13" s="49">
        <f>LARGE(X13:Z13,2)</f>
        <v>204</v>
      </c>
      <c r="AD13" s="50">
        <f>SUM(AB13:AC13)</f>
        <v>444</v>
      </c>
      <c r="AE13" s="48">
        <f>J13</f>
        <v>0</v>
      </c>
      <c r="AF13" s="48">
        <f>L13</f>
        <v>0</v>
      </c>
      <c r="AG13" s="48">
        <f>N13</f>
        <v>0</v>
      </c>
      <c r="AH13" s="49">
        <f>SUM(AE13:AG13)</f>
        <v>0</v>
      </c>
      <c r="AI13" s="49">
        <f>LARGE(AE13:AG13,1)</f>
        <v>0</v>
      </c>
      <c r="AJ13" s="49">
        <f>LARGE(AE13:AG13,2)</f>
        <v>0</v>
      </c>
      <c r="AK13" s="50">
        <f>SUM(AI13:AJ13)</f>
        <v>0</v>
      </c>
      <c r="AL13" s="48">
        <f>K13</f>
        <v>0</v>
      </c>
      <c r="AM13" s="48">
        <f>M13</f>
        <v>0</v>
      </c>
      <c r="AN13" s="48">
        <f>O13</f>
        <v>0</v>
      </c>
      <c r="AO13" s="49">
        <f>SUM(AL13:AN13)</f>
        <v>0</v>
      </c>
      <c r="AP13" s="49">
        <f>LARGE(AL13:AN13,1)</f>
        <v>0</v>
      </c>
      <c r="AQ13" s="49">
        <f>LARGE(AL13:AN13,2)</f>
        <v>0</v>
      </c>
      <c r="AR13" s="50">
        <f>SUM(AP13:AQ13)</f>
        <v>0</v>
      </c>
      <c r="CC13" s="70">
        <f>T13</f>
        <v>444</v>
      </c>
    </row>
    <row r="14" spans="1:81" ht="56.25">
      <c r="A14" s="25">
        <v>7</v>
      </c>
      <c r="B14" s="28" t="s">
        <v>14</v>
      </c>
      <c r="C14" s="90" t="s">
        <v>36</v>
      </c>
      <c r="D14" s="27">
        <v>147</v>
      </c>
      <c r="E14" s="80" t="s">
        <v>176</v>
      </c>
      <c r="F14" s="81" t="s">
        <v>177</v>
      </c>
      <c r="G14" s="81"/>
      <c r="H14" s="17">
        <v>228</v>
      </c>
      <c r="I14" s="11">
        <v>216</v>
      </c>
      <c r="J14" s="11"/>
      <c r="K14" s="11"/>
      <c r="L14" s="11"/>
      <c r="M14" s="11"/>
      <c r="N14" s="11"/>
      <c r="O14" s="19"/>
      <c r="Q14" s="75">
        <f>AD14</f>
        <v>444</v>
      </c>
      <c r="R14" s="76">
        <f>J14+L14+N14</f>
        <v>0</v>
      </c>
      <c r="S14" s="77">
        <f>K14+M14+O14</f>
        <v>0</v>
      </c>
      <c r="T14" s="78">
        <f>SUM(Q14:S14)</f>
        <v>444</v>
      </c>
      <c r="X14" s="48">
        <f>H14</f>
        <v>228</v>
      </c>
      <c r="Y14" s="48">
        <f>I14</f>
        <v>216</v>
      </c>
      <c r="Z14" s="48">
        <f>G14</f>
        <v>0</v>
      </c>
      <c r="AA14" s="49">
        <f>SUM(X14:Z14)</f>
        <v>444</v>
      </c>
      <c r="AB14" s="49">
        <f>LARGE(X14:Z14,1)</f>
        <v>228</v>
      </c>
      <c r="AC14" s="49">
        <f>LARGE(X14:Z14,2)</f>
        <v>216</v>
      </c>
      <c r="AD14" s="50">
        <f>SUM(AB14:AC14)</f>
        <v>444</v>
      </c>
      <c r="AE14" s="48">
        <f>J14</f>
        <v>0</v>
      </c>
      <c r="AF14" s="48">
        <f>L14</f>
        <v>0</v>
      </c>
      <c r="AG14" s="48">
        <f>N14</f>
        <v>0</v>
      </c>
      <c r="AH14" s="49">
        <f>SUM(AE14:AG14)</f>
        <v>0</v>
      </c>
      <c r="AI14" s="49">
        <f>LARGE(AE14:AG14,1)</f>
        <v>0</v>
      </c>
      <c r="AJ14" s="49">
        <f>LARGE(AE14:AG14,2)</f>
        <v>0</v>
      </c>
      <c r="AK14" s="50">
        <f>SUM(AI14:AJ14)</f>
        <v>0</v>
      </c>
      <c r="AL14" s="48">
        <f>K14</f>
        <v>0</v>
      </c>
      <c r="AM14" s="48">
        <f>M14</f>
        <v>0</v>
      </c>
      <c r="AN14" s="48">
        <f>O14</f>
        <v>0</v>
      </c>
      <c r="AO14" s="49">
        <f>SUM(AL14:AN14)</f>
        <v>0</v>
      </c>
      <c r="AP14" s="49">
        <f>LARGE(AL14:AN14,1)</f>
        <v>0</v>
      </c>
      <c r="AQ14" s="49">
        <f>LARGE(AL14:AN14,2)</f>
        <v>0</v>
      </c>
      <c r="AR14" s="50">
        <f>SUM(AP14:AQ14)</f>
        <v>0</v>
      </c>
      <c r="CC14" s="70">
        <f>T14</f>
        <v>444</v>
      </c>
    </row>
    <row r="15" spans="1:81" ht="56.25">
      <c r="A15" s="25">
        <v>8</v>
      </c>
      <c r="B15" s="126" t="s">
        <v>13</v>
      </c>
      <c r="C15" s="90" t="s">
        <v>66</v>
      </c>
      <c r="D15" s="57" t="s">
        <v>59</v>
      </c>
      <c r="E15" s="80" t="s">
        <v>186</v>
      </c>
      <c r="F15" s="81" t="s">
        <v>187</v>
      </c>
      <c r="G15" s="81">
        <v>228</v>
      </c>
      <c r="H15" s="17">
        <v>180</v>
      </c>
      <c r="I15" s="11">
        <v>192</v>
      </c>
      <c r="J15" s="11"/>
      <c r="K15" s="11"/>
      <c r="L15" s="11"/>
      <c r="M15" s="11"/>
      <c r="N15" s="11"/>
      <c r="O15" s="19"/>
      <c r="Q15" s="75">
        <f>AD15</f>
        <v>420</v>
      </c>
      <c r="R15" s="76">
        <f>J15+L15+N15</f>
        <v>0</v>
      </c>
      <c r="S15" s="77">
        <f>K15+M15+O15</f>
        <v>0</v>
      </c>
      <c r="T15" s="78">
        <f>SUM(Q15:S15)</f>
        <v>420</v>
      </c>
      <c r="X15" s="48">
        <f>H15</f>
        <v>180</v>
      </c>
      <c r="Y15" s="48">
        <f>I15</f>
        <v>192</v>
      </c>
      <c r="Z15" s="48">
        <f>G15</f>
        <v>228</v>
      </c>
      <c r="AA15" s="49">
        <f>SUM(X15:Z15)</f>
        <v>600</v>
      </c>
      <c r="AB15" s="49">
        <f>LARGE(X15:Z15,1)</f>
        <v>228</v>
      </c>
      <c r="AC15" s="49">
        <f>LARGE(X15:Z15,2)</f>
        <v>192</v>
      </c>
      <c r="AD15" s="50">
        <f>SUM(AB15:AC15)</f>
        <v>420</v>
      </c>
      <c r="AE15" s="48">
        <f>J15</f>
        <v>0</v>
      </c>
      <c r="AF15" s="48">
        <f>L15</f>
        <v>0</v>
      </c>
      <c r="AG15" s="48">
        <f>N15</f>
        <v>0</v>
      </c>
      <c r="AH15" s="49">
        <f>SUM(AE15:AG15)</f>
        <v>0</v>
      </c>
      <c r="AI15" s="49">
        <f>LARGE(AE15:AG15,1)</f>
        <v>0</v>
      </c>
      <c r="AJ15" s="49">
        <f>LARGE(AE15:AG15,2)</f>
        <v>0</v>
      </c>
      <c r="AK15" s="50">
        <f>SUM(AI15:AJ15)</f>
        <v>0</v>
      </c>
      <c r="AL15" s="48">
        <f>K15</f>
        <v>0</v>
      </c>
      <c r="AM15" s="48">
        <f>M15</f>
        <v>0</v>
      </c>
      <c r="AN15" s="48">
        <f>O15</f>
        <v>0</v>
      </c>
      <c r="AO15" s="49">
        <f>SUM(AL15:AN15)</f>
        <v>0</v>
      </c>
      <c r="AP15" s="49">
        <f>LARGE(AL15:AN15,1)</f>
        <v>0</v>
      </c>
      <c r="AQ15" s="49">
        <f>LARGE(AL15:AN15,2)</f>
        <v>0</v>
      </c>
      <c r="AR15" s="50">
        <f>SUM(AP15:AQ15)</f>
        <v>0</v>
      </c>
      <c r="CC15" s="70">
        <f>T15</f>
        <v>420</v>
      </c>
    </row>
    <row r="16" spans="1:81" ht="56.25">
      <c r="A16" s="25">
        <v>9</v>
      </c>
      <c r="B16" s="28" t="s">
        <v>14</v>
      </c>
      <c r="C16" s="90" t="s">
        <v>67</v>
      </c>
      <c r="D16" s="57" t="s">
        <v>40</v>
      </c>
      <c r="E16" s="80" t="s">
        <v>52</v>
      </c>
      <c r="F16" s="81" t="s">
        <v>86</v>
      </c>
      <c r="G16" s="81">
        <v>216</v>
      </c>
      <c r="H16" s="17">
        <v>156</v>
      </c>
      <c r="I16" s="11">
        <v>168</v>
      </c>
      <c r="J16" s="11"/>
      <c r="K16" s="11"/>
      <c r="L16" s="11"/>
      <c r="M16" s="11"/>
      <c r="N16" s="11"/>
      <c r="O16" s="19"/>
      <c r="Q16" s="75">
        <f>AD16</f>
        <v>384</v>
      </c>
      <c r="R16" s="76">
        <f>J16+L16+N16</f>
        <v>0</v>
      </c>
      <c r="S16" s="77">
        <f>K16+M16+O16</f>
        <v>0</v>
      </c>
      <c r="T16" s="78">
        <f>SUM(Q16:S16)</f>
        <v>384</v>
      </c>
      <c r="X16" s="48">
        <f>H16</f>
        <v>156</v>
      </c>
      <c r="Y16" s="48">
        <f>I16</f>
        <v>168</v>
      </c>
      <c r="Z16" s="48">
        <f>G16</f>
        <v>216</v>
      </c>
      <c r="AA16" s="49">
        <f>SUM(X16:Z16)</f>
        <v>540</v>
      </c>
      <c r="AB16" s="49">
        <f>LARGE(X16:Z16,1)</f>
        <v>216</v>
      </c>
      <c r="AC16" s="49">
        <f>LARGE(X16:Z16,2)</f>
        <v>168</v>
      </c>
      <c r="AD16" s="50">
        <f>SUM(AB16:AC16)</f>
        <v>384</v>
      </c>
      <c r="AE16" s="48">
        <f>J16</f>
        <v>0</v>
      </c>
      <c r="AF16" s="48">
        <f>L16</f>
        <v>0</v>
      </c>
      <c r="AG16" s="48">
        <f>N16</f>
        <v>0</v>
      </c>
      <c r="AH16" s="49">
        <f>SUM(AE16:AG16)</f>
        <v>0</v>
      </c>
      <c r="AI16" s="49">
        <f>LARGE(AE16:AG16,1)</f>
        <v>0</v>
      </c>
      <c r="AJ16" s="49">
        <f>LARGE(AE16:AG16,2)</f>
        <v>0</v>
      </c>
      <c r="AK16" s="50">
        <f>SUM(AI16:AJ16)</f>
        <v>0</v>
      </c>
      <c r="AL16" s="48">
        <f>K16</f>
        <v>0</v>
      </c>
      <c r="AM16" s="48">
        <f>M16</f>
        <v>0</v>
      </c>
      <c r="AN16" s="48">
        <f>O16</f>
        <v>0</v>
      </c>
      <c r="AO16" s="49">
        <f>SUM(AL16:AN16)</f>
        <v>0</v>
      </c>
      <c r="AP16" s="49">
        <f>LARGE(AL16:AN16,1)</f>
        <v>0</v>
      </c>
      <c r="AQ16" s="49">
        <f>LARGE(AL16:AN16,2)</f>
        <v>0</v>
      </c>
      <c r="AR16" s="50">
        <f>SUM(AP16:AQ16)</f>
        <v>0</v>
      </c>
      <c r="CC16" s="70">
        <f>T16</f>
        <v>384</v>
      </c>
    </row>
    <row r="17" spans="1:81" ht="45">
      <c r="A17" s="85">
        <v>10</v>
      </c>
      <c r="B17" s="126" t="s">
        <v>13</v>
      </c>
      <c r="C17" s="90" t="s">
        <v>69</v>
      </c>
      <c r="D17" s="57">
        <v>50</v>
      </c>
      <c r="E17" s="80" t="s">
        <v>188</v>
      </c>
      <c r="F17" s="81" t="s">
        <v>189</v>
      </c>
      <c r="G17" s="81">
        <v>192</v>
      </c>
      <c r="H17" s="17">
        <v>168</v>
      </c>
      <c r="I17" s="11">
        <v>180</v>
      </c>
      <c r="J17" s="11"/>
      <c r="K17" s="11"/>
      <c r="L17" s="11"/>
      <c r="M17" s="11"/>
      <c r="N17" s="11"/>
      <c r="O17" s="19"/>
      <c r="Q17" s="75">
        <f>AD17</f>
        <v>372</v>
      </c>
      <c r="R17" s="76">
        <f>J17+L17+N17</f>
        <v>0</v>
      </c>
      <c r="S17" s="77">
        <f>K17+M17+O17</f>
        <v>0</v>
      </c>
      <c r="T17" s="78">
        <f>SUM(Q17:S17)</f>
        <v>372</v>
      </c>
      <c r="X17" s="48">
        <f>H17</f>
        <v>168</v>
      </c>
      <c r="Y17" s="48">
        <f>I17</f>
        <v>180</v>
      </c>
      <c r="Z17" s="48">
        <f>G17</f>
        <v>192</v>
      </c>
      <c r="AA17" s="49">
        <f>SUM(X17:Z17)</f>
        <v>540</v>
      </c>
      <c r="AB17" s="49">
        <f>LARGE(X17:Z17,1)</f>
        <v>192</v>
      </c>
      <c r="AC17" s="49">
        <f>LARGE(X17:Z17,2)</f>
        <v>180</v>
      </c>
      <c r="AD17" s="50">
        <f>SUM(AB17:AC17)</f>
        <v>372</v>
      </c>
      <c r="AE17" s="48">
        <f>J17</f>
        <v>0</v>
      </c>
      <c r="AF17" s="48">
        <f>L17</f>
        <v>0</v>
      </c>
      <c r="AG17" s="48">
        <f>N17</f>
        <v>0</v>
      </c>
      <c r="AH17" s="49">
        <f>SUM(AE17:AG17)</f>
        <v>0</v>
      </c>
      <c r="AI17" s="49">
        <f>LARGE(AE17:AG17,1)</f>
        <v>0</v>
      </c>
      <c r="AJ17" s="49">
        <f>LARGE(AE17:AG17,2)</f>
        <v>0</v>
      </c>
      <c r="AK17" s="50">
        <f>SUM(AI17:AJ17)</f>
        <v>0</v>
      </c>
      <c r="AL17" s="48">
        <f>K17</f>
        <v>0</v>
      </c>
      <c r="AM17" s="48">
        <f>M17</f>
        <v>0</v>
      </c>
      <c r="AN17" s="48">
        <f>O17</f>
        <v>0</v>
      </c>
      <c r="AO17" s="49">
        <f>SUM(AL17:AN17)</f>
        <v>0</v>
      </c>
      <c r="AP17" s="49">
        <f>LARGE(AL17:AN17,1)</f>
        <v>0</v>
      </c>
      <c r="AQ17" s="49">
        <f>LARGE(AL17:AN17,2)</f>
        <v>0</v>
      </c>
      <c r="AR17" s="50">
        <f>SUM(AP17:AQ17)</f>
        <v>0</v>
      </c>
      <c r="CC17" s="70">
        <f>T17</f>
        <v>372</v>
      </c>
    </row>
    <row r="18" spans="1:81" ht="56.25">
      <c r="A18" s="85">
        <v>11</v>
      </c>
      <c r="B18" s="126" t="s">
        <v>13</v>
      </c>
      <c r="C18" s="90" t="s">
        <v>68</v>
      </c>
      <c r="D18" s="57" t="s">
        <v>205</v>
      </c>
      <c r="E18" s="80" t="s">
        <v>203</v>
      </c>
      <c r="F18" s="81" t="s">
        <v>204</v>
      </c>
      <c r="G18" s="81">
        <v>204</v>
      </c>
      <c r="H18" s="17">
        <v>56</v>
      </c>
      <c r="I18" s="11">
        <v>132</v>
      </c>
      <c r="J18" s="11"/>
      <c r="K18" s="11"/>
      <c r="L18" s="11"/>
      <c r="M18" s="11"/>
      <c r="N18" s="11"/>
      <c r="O18" s="19"/>
      <c r="Q18" s="75">
        <f>AD18</f>
        <v>336</v>
      </c>
      <c r="R18" s="76">
        <f>J18+L18+N18</f>
        <v>0</v>
      </c>
      <c r="S18" s="77">
        <f>K18+M18+O18</f>
        <v>0</v>
      </c>
      <c r="T18" s="78">
        <f>SUM(Q18:S18)</f>
        <v>336</v>
      </c>
      <c r="X18" s="48">
        <f>H18</f>
        <v>56</v>
      </c>
      <c r="Y18" s="48">
        <f>I18</f>
        <v>132</v>
      </c>
      <c r="Z18" s="48">
        <f>G18</f>
        <v>204</v>
      </c>
      <c r="AA18" s="49">
        <f>SUM(X18:Z18)</f>
        <v>392</v>
      </c>
      <c r="AB18" s="49">
        <f>LARGE(X18:Z18,1)</f>
        <v>204</v>
      </c>
      <c r="AC18" s="49">
        <f>LARGE(X18:Z18,2)</f>
        <v>132</v>
      </c>
      <c r="AD18" s="50">
        <f>SUM(AB18:AC18)</f>
        <v>336</v>
      </c>
      <c r="AE18" s="48">
        <f>J18</f>
        <v>0</v>
      </c>
      <c r="AF18" s="48">
        <f>L18</f>
        <v>0</v>
      </c>
      <c r="AG18" s="48">
        <f>N18</f>
        <v>0</v>
      </c>
      <c r="AH18" s="49">
        <f>SUM(AE18:AG18)</f>
        <v>0</v>
      </c>
      <c r="AI18" s="49">
        <f>LARGE(AE18:AG18,1)</f>
        <v>0</v>
      </c>
      <c r="AJ18" s="49">
        <f>LARGE(AE18:AG18,2)</f>
        <v>0</v>
      </c>
      <c r="AK18" s="50">
        <f>SUM(AI18:AJ18)</f>
        <v>0</v>
      </c>
      <c r="AL18" s="48">
        <f>K18</f>
        <v>0</v>
      </c>
      <c r="AM18" s="48">
        <f>M18</f>
        <v>0</v>
      </c>
      <c r="AN18" s="48">
        <f>O18</f>
        <v>0</v>
      </c>
      <c r="AO18" s="49">
        <f>SUM(AL18:AN18)</f>
        <v>0</v>
      </c>
      <c r="AP18" s="49">
        <f>LARGE(AL18:AN18,1)</f>
        <v>0</v>
      </c>
      <c r="AQ18" s="49">
        <f>LARGE(AL18:AN18,2)</f>
        <v>0</v>
      </c>
      <c r="AR18" s="50">
        <f>SUM(AP18:AQ18)</f>
        <v>0</v>
      </c>
      <c r="CC18" s="70">
        <f>T18</f>
        <v>336</v>
      </c>
    </row>
    <row r="19" spans="1:81" ht="56.25">
      <c r="A19" s="85">
        <v>12</v>
      </c>
      <c r="B19" s="28" t="s">
        <v>14</v>
      </c>
      <c r="C19" s="90" t="s">
        <v>38</v>
      </c>
      <c r="D19" s="60">
        <v>113</v>
      </c>
      <c r="E19" s="80" t="s">
        <v>53</v>
      </c>
      <c r="F19" s="81" t="s">
        <v>87</v>
      </c>
      <c r="G19" s="81">
        <v>180</v>
      </c>
      <c r="H19" s="17">
        <v>144</v>
      </c>
      <c r="I19" s="11">
        <v>120</v>
      </c>
      <c r="J19" s="11"/>
      <c r="K19" s="11"/>
      <c r="L19" s="62"/>
      <c r="M19" s="62"/>
      <c r="N19" s="11"/>
      <c r="O19" s="19"/>
      <c r="Q19" s="75">
        <f>AD19</f>
        <v>324</v>
      </c>
      <c r="R19" s="76">
        <f>J19+L19+N19</f>
        <v>0</v>
      </c>
      <c r="S19" s="77">
        <f>K19+M19+O19</f>
        <v>0</v>
      </c>
      <c r="T19" s="78">
        <f>SUM(Q19:S19)</f>
        <v>324</v>
      </c>
      <c r="X19" s="48">
        <f>H19</f>
        <v>144</v>
      </c>
      <c r="Y19" s="48">
        <f>I19</f>
        <v>120</v>
      </c>
      <c r="Z19" s="48">
        <f>G19</f>
        <v>180</v>
      </c>
      <c r="AA19" s="49">
        <f>SUM(X19:Z19)</f>
        <v>444</v>
      </c>
      <c r="AB19" s="49">
        <f>LARGE(X19:Z19,1)</f>
        <v>180</v>
      </c>
      <c r="AC19" s="49">
        <f>LARGE(X19:Z19,2)</f>
        <v>144</v>
      </c>
      <c r="AD19" s="50">
        <f>SUM(AB19:AC19)</f>
        <v>324</v>
      </c>
      <c r="AE19" s="48">
        <f>J19</f>
        <v>0</v>
      </c>
      <c r="AF19" s="48">
        <f>L19</f>
        <v>0</v>
      </c>
      <c r="AG19" s="48">
        <f>N19</f>
        <v>0</v>
      </c>
      <c r="AH19" s="49">
        <f>SUM(AE19:AG19)</f>
        <v>0</v>
      </c>
      <c r="AI19" s="49">
        <f>LARGE(AE19:AG19,1)</f>
        <v>0</v>
      </c>
      <c r="AJ19" s="49">
        <f>LARGE(AE19:AG19,2)</f>
        <v>0</v>
      </c>
      <c r="AK19" s="50">
        <f>SUM(AI19:AJ19)</f>
        <v>0</v>
      </c>
      <c r="AL19" s="48">
        <f>K19</f>
        <v>0</v>
      </c>
      <c r="AM19" s="48">
        <f>M19</f>
        <v>0</v>
      </c>
      <c r="AN19" s="48">
        <f>O19</f>
        <v>0</v>
      </c>
      <c r="AO19" s="49">
        <f>SUM(AL19:AN19)</f>
        <v>0</v>
      </c>
      <c r="AP19" s="49">
        <f>LARGE(AL19:AN19,1)</f>
        <v>0</v>
      </c>
      <c r="AQ19" s="49">
        <f>LARGE(AL19:AN19,2)</f>
        <v>0</v>
      </c>
      <c r="AR19" s="50">
        <f>SUM(AP19:AQ19)</f>
        <v>0</v>
      </c>
      <c r="CC19" s="70">
        <f>T19</f>
        <v>324</v>
      </c>
    </row>
    <row r="20" spans="1:81" ht="45">
      <c r="A20" s="85">
        <v>13</v>
      </c>
      <c r="B20" s="126" t="s">
        <v>13</v>
      </c>
      <c r="C20" s="90" t="s">
        <v>73</v>
      </c>
      <c r="D20" s="57">
        <v>123</v>
      </c>
      <c r="E20" s="80" t="s">
        <v>184</v>
      </c>
      <c r="F20" s="81" t="s">
        <v>185</v>
      </c>
      <c r="G20" s="81">
        <v>132</v>
      </c>
      <c r="H20" s="17">
        <v>192</v>
      </c>
      <c r="I20" s="11"/>
      <c r="J20" s="11"/>
      <c r="K20" s="11"/>
      <c r="L20" s="11"/>
      <c r="M20" s="11"/>
      <c r="N20" s="11"/>
      <c r="O20" s="19"/>
      <c r="Q20" s="75">
        <f>AD20</f>
        <v>324</v>
      </c>
      <c r="R20" s="76">
        <f>J20+L20+N20</f>
        <v>0</v>
      </c>
      <c r="S20" s="77">
        <f>K20+M20+O20</f>
        <v>0</v>
      </c>
      <c r="T20" s="78">
        <f>SUM(Q20:S20)</f>
        <v>324</v>
      </c>
      <c r="X20" s="48">
        <f>H20</f>
        <v>192</v>
      </c>
      <c r="Y20" s="48">
        <f>I20</f>
        <v>0</v>
      </c>
      <c r="Z20" s="48">
        <f>G20</f>
        <v>132</v>
      </c>
      <c r="AA20" s="49">
        <f>SUM(X20:Z20)</f>
        <v>324</v>
      </c>
      <c r="AB20" s="49">
        <f>LARGE(X20:Z20,1)</f>
        <v>192</v>
      </c>
      <c r="AC20" s="49">
        <f>LARGE(X20:Z20,2)</f>
        <v>132</v>
      </c>
      <c r="AD20" s="50">
        <f>SUM(AB20:AC20)</f>
        <v>324</v>
      </c>
      <c r="AE20" s="48">
        <f>J20</f>
        <v>0</v>
      </c>
      <c r="AF20" s="48">
        <f>L20</f>
        <v>0</v>
      </c>
      <c r="AG20" s="48">
        <f>N20</f>
        <v>0</v>
      </c>
      <c r="AH20" s="49">
        <f>SUM(AE20:AG20)</f>
        <v>0</v>
      </c>
      <c r="AI20" s="49">
        <f>LARGE(AE20:AG20,1)</f>
        <v>0</v>
      </c>
      <c r="AJ20" s="49">
        <f>LARGE(AE20:AG20,2)</f>
        <v>0</v>
      </c>
      <c r="AK20" s="50">
        <f>SUM(AI20:AJ20)</f>
        <v>0</v>
      </c>
      <c r="AL20" s="48">
        <f>K20</f>
        <v>0</v>
      </c>
      <c r="AM20" s="48">
        <f>M20</f>
        <v>0</v>
      </c>
      <c r="AN20" s="48">
        <f>O20</f>
        <v>0</v>
      </c>
      <c r="AO20" s="49">
        <f>SUM(AL20:AN20)</f>
        <v>0</v>
      </c>
      <c r="AP20" s="49">
        <f>LARGE(AL20:AN20,1)</f>
        <v>0</v>
      </c>
      <c r="AQ20" s="49">
        <f>LARGE(AL20:AN20,2)</f>
        <v>0</v>
      </c>
      <c r="AR20" s="50">
        <f>SUM(AP20:AQ20)</f>
        <v>0</v>
      </c>
      <c r="CC20" s="70">
        <f>T20</f>
        <v>324</v>
      </c>
    </row>
    <row r="21" spans="1:81" ht="56.25">
      <c r="A21" s="85">
        <v>14</v>
      </c>
      <c r="B21" s="28" t="s">
        <v>14</v>
      </c>
      <c r="C21" s="90" t="s">
        <v>72</v>
      </c>
      <c r="D21" s="57">
        <v>162</v>
      </c>
      <c r="E21" s="80" t="s">
        <v>55</v>
      </c>
      <c r="F21" s="81" t="s">
        <v>89</v>
      </c>
      <c r="G21" s="81">
        <v>144</v>
      </c>
      <c r="H21" s="17">
        <v>112</v>
      </c>
      <c r="I21" s="11">
        <v>156</v>
      </c>
      <c r="J21" s="11"/>
      <c r="K21" s="11"/>
      <c r="L21" s="11"/>
      <c r="M21" s="11"/>
      <c r="N21" s="11"/>
      <c r="O21" s="19"/>
      <c r="Q21" s="75">
        <f>AD21</f>
        <v>300</v>
      </c>
      <c r="R21" s="76">
        <f>J21+L21+N21</f>
        <v>0</v>
      </c>
      <c r="S21" s="77">
        <f>K21+M21+O21</f>
        <v>0</v>
      </c>
      <c r="T21" s="78">
        <f>SUM(Q21:S21)</f>
        <v>300</v>
      </c>
      <c r="X21" s="48">
        <f>H21</f>
        <v>112</v>
      </c>
      <c r="Y21" s="48">
        <f>I21</f>
        <v>156</v>
      </c>
      <c r="Z21" s="48">
        <f>G21</f>
        <v>144</v>
      </c>
      <c r="AA21" s="49">
        <f>SUM(X21:Z21)</f>
        <v>412</v>
      </c>
      <c r="AB21" s="49">
        <f>LARGE(X21:Z21,1)</f>
        <v>156</v>
      </c>
      <c r="AC21" s="49">
        <f>LARGE(X21:Z21,2)</f>
        <v>144</v>
      </c>
      <c r="AD21" s="50">
        <f>SUM(AB21:AC21)</f>
        <v>300</v>
      </c>
      <c r="AE21" s="48">
        <f>J21</f>
        <v>0</v>
      </c>
      <c r="AF21" s="48">
        <f>L21</f>
        <v>0</v>
      </c>
      <c r="AG21" s="48">
        <f>N21</f>
        <v>0</v>
      </c>
      <c r="AH21" s="49">
        <f>SUM(AE21:AG21)</f>
        <v>0</v>
      </c>
      <c r="AI21" s="49">
        <f>LARGE(AE21:AG21,1)</f>
        <v>0</v>
      </c>
      <c r="AJ21" s="49">
        <f>LARGE(AE21:AG21,2)</f>
        <v>0</v>
      </c>
      <c r="AK21" s="50">
        <f>SUM(AI21:AJ21)</f>
        <v>0</v>
      </c>
      <c r="AL21" s="48">
        <f>K21</f>
        <v>0</v>
      </c>
      <c r="AM21" s="48">
        <f>M21</f>
        <v>0</v>
      </c>
      <c r="AN21" s="48">
        <f>O21</f>
        <v>0</v>
      </c>
      <c r="AO21" s="49">
        <f>SUM(AL21:AN21)</f>
        <v>0</v>
      </c>
      <c r="AP21" s="49">
        <f>LARGE(AL21:AN21,1)</f>
        <v>0</v>
      </c>
      <c r="AQ21" s="49">
        <f>LARGE(AL21:AN21,2)</f>
        <v>0</v>
      </c>
      <c r="AR21" s="50">
        <f>SUM(AP21:AQ21)</f>
        <v>0</v>
      </c>
      <c r="CC21" s="70">
        <f>T21</f>
        <v>300</v>
      </c>
    </row>
    <row r="22" spans="1:81" ht="56.25">
      <c r="A22" s="85">
        <v>15</v>
      </c>
      <c r="B22" s="28" t="s">
        <v>14</v>
      </c>
      <c r="C22" s="90" t="s">
        <v>74</v>
      </c>
      <c r="D22" s="57" t="s">
        <v>44</v>
      </c>
      <c r="E22" s="80" t="s">
        <v>91</v>
      </c>
      <c r="F22" s="81" t="s">
        <v>90</v>
      </c>
      <c r="G22" s="81">
        <v>120</v>
      </c>
      <c r="H22" s="17">
        <v>132</v>
      </c>
      <c r="I22" s="11">
        <v>144</v>
      </c>
      <c r="J22" s="11"/>
      <c r="K22" s="11"/>
      <c r="L22" s="11"/>
      <c r="M22" s="11"/>
      <c r="N22" s="11"/>
      <c r="O22" s="19"/>
      <c r="Q22" s="75">
        <f>AD22</f>
        <v>276</v>
      </c>
      <c r="R22" s="76">
        <f>J22+L22+N22</f>
        <v>0</v>
      </c>
      <c r="S22" s="77">
        <f>K22+M22+O22</f>
        <v>0</v>
      </c>
      <c r="T22" s="78">
        <f>SUM(Q22:S22)</f>
        <v>276</v>
      </c>
      <c r="X22" s="48">
        <f>H22</f>
        <v>132</v>
      </c>
      <c r="Y22" s="48">
        <f>I22</f>
        <v>144</v>
      </c>
      <c r="Z22" s="48">
        <f>G22</f>
        <v>120</v>
      </c>
      <c r="AA22" s="49">
        <f>SUM(X22:Z22)</f>
        <v>396</v>
      </c>
      <c r="AB22" s="49">
        <f>LARGE(X22:Z22,1)</f>
        <v>144</v>
      </c>
      <c r="AC22" s="49">
        <f>LARGE(X22:Z22,2)</f>
        <v>132</v>
      </c>
      <c r="AD22" s="50">
        <f>SUM(AB22:AC22)</f>
        <v>276</v>
      </c>
      <c r="AE22" s="48">
        <f>J22</f>
        <v>0</v>
      </c>
      <c r="AF22" s="48">
        <f>L22</f>
        <v>0</v>
      </c>
      <c r="AG22" s="48">
        <f>N22</f>
        <v>0</v>
      </c>
      <c r="AH22" s="49">
        <f>SUM(AE22:AG22)</f>
        <v>0</v>
      </c>
      <c r="AI22" s="49">
        <f>LARGE(AE22:AG22,1)</f>
        <v>0</v>
      </c>
      <c r="AJ22" s="49">
        <f>LARGE(AE22:AG22,2)</f>
        <v>0</v>
      </c>
      <c r="AK22" s="50">
        <f>SUM(AI22:AJ22)</f>
        <v>0</v>
      </c>
      <c r="AL22" s="48">
        <f>K22</f>
        <v>0</v>
      </c>
      <c r="AM22" s="48">
        <f>M22</f>
        <v>0</v>
      </c>
      <c r="AN22" s="48">
        <f>O22</f>
        <v>0</v>
      </c>
      <c r="AO22" s="49">
        <f>SUM(AL22:AN22)</f>
        <v>0</v>
      </c>
      <c r="AP22" s="49">
        <f>LARGE(AL22:AN22,1)</f>
        <v>0</v>
      </c>
      <c r="AQ22" s="49">
        <f>LARGE(AL22:AN22,2)</f>
        <v>0</v>
      </c>
      <c r="AR22" s="50">
        <f>SUM(AP22:AQ22)</f>
        <v>0</v>
      </c>
      <c r="CC22" s="70">
        <f>T22</f>
        <v>276</v>
      </c>
    </row>
    <row r="23" spans="1:81" ht="45">
      <c r="A23" s="85">
        <v>16</v>
      </c>
      <c r="B23" s="126" t="s">
        <v>13</v>
      </c>
      <c r="C23" s="90" t="s">
        <v>70</v>
      </c>
      <c r="D23" s="57">
        <v>180</v>
      </c>
      <c r="E23" s="80" t="s">
        <v>206</v>
      </c>
      <c r="F23" s="81" t="s">
        <v>207</v>
      </c>
      <c r="G23" s="81">
        <v>168</v>
      </c>
      <c r="H23" s="17">
        <v>48</v>
      </c>
      <c r="I23" s="11">
        <v>96</v>
      </c>
      <c r="J23" s="11"/>
      <c r="K23" s="11"/>
      <c r="L23" s="11"/>
      <c r="M23" s="11"/>
      <c r="N23" s="11"/>
      <c r="O23" s="19"/>
      <c r="Q23" s="75">
        <f>AD23</f>
        <v>264</v>
      </c>
      <c r="R23" s="76">
        <f>J23+L23+N23</f>
        <v>0</v>
      </c>
      <c r="S23" s="77">
        <f>K23+M23+O23</f>
        <v>0</v>
      </c>
      <c r="T23" s="78">
        <f>SUM(Q23:S23)</f>
        <v>264</v>
      </c>
      <c r="X23" s="48">
        <f>H23</f>
        <v>48</v>
      </c>
      <c r="Y23" s="48">
        <f>I23</f>
        <v>96</v>
      </c>
      <c r="Z23" s="48">
        <f>G23</f>
        <v>168</v>
      </c>
      <c r="AA23" s="49">
        <f>SUM(X23:Z23)</f>
        <v>312</v>
      </c>
      <c r="AB23" s="49">
        <f>LARGE(X23:Z23,1)</f>
        <v>168</v>
      </c>
      <c r="AC23" s="49">
        <f>LARGE(X23:Z23,2)</f>
        <v>96</v>
      </c>
      <c r="AD23" s="50">
        <f>SUM(AB23:AC23)</f>
        <v>264</v>
      </c>
      <c r="AE23" s="48">
        <f>J23</f>
        <v>0</v>
      </c>
      <c r="AF23" s="48">
        <f>L23</f>
        <v>0</v>
      </c>
      <c r="AG23" s="48">
        <f>N23</f>
        <v>0</v>
      </c>
      <c r="AH23" s="49">
        <f>SUM(AE23:AG23)</f>
        <v>0</v>
      </c>
      <c r="AI23" s="49">
        <f>LARGE(AE23:AG23,1)</f>
        <v>0</v>
      </c>
      <c r="AJ23" s="49">
        <f>LARGE(AE23:AG23,2)</f>
        <v>0</v>
      </c>
      <c r="AK23" s="50">
        <f>SUM(AI23:AJ23)</f>
        <v>0</v>
      </c>
      <c r="AL23" s="48">
        <f>K23</f>
        <v>0</v>
      </c>
      <c r="AM23" s="48">
        <f>M23</f>
        <v>0</v>
      </c>
      <c r="AN23" s="48">
        <f>O23</f>
        <v>0</v>
      </c>
      <c r="AO23" s="49">
        <f>SUM(AL23:AN23)</f>
        <v>0</v>
      </c>
      <c r="AP23" s="49">
        <f>LARGE(AL23:AN23,1)</f>
        <v>0</v>
      </c>
      <c r="AQ23" s="49">
        <f>LARGE(AL23:AN23,2)</f>
        <v>0</v>
      </c>
      <c r="AR23" s="50">
        <f>SUM(AP23:AQ23)</f>
        <v>0</v>
      </c>
      <c r="CC23" s="70">
        <f>T23</f>
        <v>264</v>
      </c>
    </row>
    <row r="24" spans="1:81" ht="56.25">
      <c r="A24" s="85">
        <v>16</v>
      </c>
      <c r="B24" s="28" t="s">
        <v>14</v>
      </c>
      <c r="C24" s="90" t="s">
        <v>75</v>
      </c>
      <c r="D24" s="57">
        <v>210</v>
      </c>
      <c r="E24" s="80" t="s">
        <v>56</v>
      </c>
      <c r="F24" s="81" t="s">
        <v>92</v>
      </c>
      <c r="G24" s="81">
        <v>112</v>
      </c>
      <c r="H24" s="17">
        <v>120</v>
      </c>
      <c r="I24" s="11">
        <v>104</v>
      </c>
      <c r="J24" s="11"/>
      <c r="K24" s="11"/>
      <c r="L24" s="11"/>
      <c r="M24" s="11"/>
      <c r="N24" s="11"/>
      <c r="O24" s="19"/>
      <c r="Q24" s="75">
        <f>AD24</f>
        <v>232</v>
      </c>
      <c r="R24" s="76">
        <f>J24+L24+N24</f>
        <v>0</v>
      </c>
      <c r="S24" s="77">
        <f>K24+M24+O24</f>
        <v>0</v>
      </c>
      <c r="T24" s="78">
        <f>SUM(Q24:S24)</f>
        <v>232</v>
      </c>
      <c r="X24" s="48">
        <f>H24</f>
        <v>120</v>
      </c>
      <c r="Y24" s="48">
        <f>I24</f>
        <v>104</v>
      </c>
      <c r="Z24" s="48">
        <f>G24</f>
        <v>112</v>
      </c>
      <c r="AA24" s="49">
        <f>SUM(X24:Z24)</f>
        <v>336</v>
      </c>
      <c r="AB24" s="49">
        <f>LARGE(X24:Z24,1)</f>
        <v>120</v>
      </c>
      <c r="AC24" s="49">
        <f>LARGE(X24:Z24,2)</f>
        <v>112</v>
      </c>
      <c r="AD24" s="50">
        <f>SUM(AB24:AC24)</f>
        <v>232</v>
      </c>
      <c r="AE24" s="48">
        <f>J24</f>
        <v>0</v>
      </c>
      <c r="AF24" s="48">
        <f>L24</f>
        <v>0</v>
      </c>
      <c r="AG24" s="48">
        <f>N24</f>
        <v>0</v>
      </c>
      <c r="AH24" s="49">
        <f>SUM(AE24:AG24)</f>
        <v>0</v>
      </c>
      <c r="AI24" s="49">
        <f>LARGE(AE24:AG24,1)</f>
        <v>0</v>
      </c>
      <c r="AJ24" s="49">
        <f>LARGE(AE24:AG24,2)</f>
        <v>0</v>
      </c>
      <c r="AK24" s="50">
        <f>SUM(AI24:AJ24)</f>
        <v>0</v>
      </c>
      <c r="AL24" s="48">
        <f>K24</f>
        <v>0</v>
      </c>
      <c r="AM24" s="48">
        <f>M24</f>
        <v>0</v>
      </c>
      <c r="AN24" s="48">
        <f>O24</f>
        <v>0</v>
      </c>
      <c r="AO24" s="49">
        <f>SUM(AL24:AN24)</f>
        <v>0</v>
      </c>
      <c r="AP24" s="49">
        <f>LARGE(AL24:AN24,1)</f>
        <v>0</v>
      </c>
      <c r="AQ24" s="49">
        <f>LARGE(AL24:AN24,2)</f>
        <v>0</v>
      </c>
      <c r="AR24" s="50">
        <f>SUM(AP24:AQ24)</f>
        <v>0</v>
      </c>
      <c r="CC24" s="70">
        <f>T24</f>
        <v>232</v>
      </c>
    </row>
    <row r="25" spans="1:81" ht="45">
      <c r="A25" s="85">
        <v>16</v>
      </c>
      <c r="B25" s="126" t="s">
        <v>13</v>
      </c>
      <c r="C25" s="90" t="s">
        <v>76</v>
      </c>
      <c r="D25" s="57">
        <v>113</v>
      </c>
      <c r="E25" s="80" t="s">
        <v>196</v>
      </c>
      <c r="F25" s="81" t="s">
        <v>197</v>
      </c>
      <c r="G25" s="81">
        <v>104</v>
      </c>
      <c r="H25" s="17">
        <v>88</v>
      </c>
      <c r="I25" s="11">
        <v>72</v>
      </c>
      <c r="J25" s="11"/>
      <c r="K25" s="11"/>
      <c r="L25" s="11"/>
      <c r="M25" s="11"/>
      <c r="N25" s="11"/>
      <c r="O25" s="19"/>
      <c r="Q25" s="75">
        <f>AD25</f>
        <v>192</v>
      </c>
      <c r="R25" s="76">
        <f>J25+L25+N25</f>
        <v>0</v>
      </c>
      <c r="S25" s="77">
        <f>K25+M25+O25</f>
        <v>0</v>
      </c>
      <c r="T25" s="78">
        <f>SUM(Q25:S25)</f>
        <v>192</v>
      </c>
      <c r="X25" s="48">
        <f>H25</f>
        <v>88</v>
      </c>
      <c r="Y25" s="48">
        <f>I25</f>
        <v>72</v>
      </c>
      <c r="Z25" s="48">
        <f>G25</f>
        <v>104</v>
      </c>
      <c r="AA25" s="49">
        <f>SUM(X25:Z25)</f>
        <v>264</v>
      </c>
      <c r="AB25" s="49">
        <f>LARGE(X25:Z25,1)</f>
        <v>104</v>
      </c>
      <c r="AC25" s="49">
        <f>LARGE(X25:Z25,2)</f>
        <v>88</v>
      </c>
      <c r="AD25" s="50">
        <f>SUM(AB25:AC25)</f>
        <v>192</v>
      </c>
      <c r="AE25" s="48">
        <f>J25</f>
        <v>0</v>
      </c>
      <c r="AF25" s="48">
        <f>L25</f>
        <v>0</v>
      </c>
      <c r="AG25" s="48">
        <f>N25</f>
        <v>0</v>
      </c>
      <c r="AH25" s="49">
        <f>SUM(AE25:AG25)</f>
        <v>0</v>
      </c>
      <c r="AI25" s="49">
        <f>LARGE(AE25:AG25,1)</f>
        <v>0</v>
      </c>
      <c r="AJ25" s="49">
        <f>LARGE(AE25:AG25,2)</f>
        <v>0</v>
      </c>
      <c r="AK25" s="50">
        <f>SUM(AI25:AJ25)</f>
        <v>0</v>
      </c>
      <c r="AL25" s="48">
        <f>K25</f>
        <v>0</v>
      </c>
      <c r="AM25" s="48">
        <f>M25</f>
        <v>0</v>
      </c>
      <c r="AN25" s="48">
        <f>O25</f>
        <v>0</v>
      </c>
      <c r="AO25" s="49">
        <f>SUM(AL25:AN25)</f>
        <v>0</v>
      </c>
      <c r="AP25" s="49">
        <f>LARGE(AL25:AN25,1)</f>
        <v>0</v>
      </c>
      <c r="AQ25" s="49">
        <f>LARGE(AL25:AN25,2)</f>
        <v>0</v>
      </c>
      <c r="AR25" s="50">
        <f>SUM(AP25:AQ25)</f>
        <v>0</v>
      </c>
      <c r="CC25" s="70">
        <f>T25</f>
        <v>192</v>
      </c>
    </row>
    <row r="26" spans="1:81" ht="56.25">
      <c r="A26" s="85">
        <v>16</v>
      </c>
      <c r="B26" s="28" t="s">
        <v>14</v>
      </c>
      <c r="C26" s="90" t="s">
        <v>198</v>
      </c>
      <c r="D26" s="57">
        <v>222</v>
      </c>
      <c r="E26" s="80" t="s">
        <v>199</v>
      </c>
      <c r="F26" s="81" t="s">
        <v>200</v>
      </c>
      <c r="G26" s="81"/>
      <c r="H26" s="17">
        <v>80</v>
      </c>
      <c r="I26" s="11">
        <v>112</v>
      </c>
      <c r="J26" s="11"/>
      <c r="K26" s="11"/>
      <c r="L26" s="11"/>
      <c r="M26" s="11"/>
      <c r="N26" s="11"/>
      <c r="O26" s="19"/>
      <c r="Q26" s="75">
        <f>AD26</f>
        <v>192</v>
      </c>
      <c r="R26" s="76">
        <f>J26+L26+N26</f>
        <v>0</v>
      </c>
      <c r="S26" s="77">
        <f>K26+M26+O26</f>
        <v>0</v>
      </c>
      <c r="T26" s="78">
        <f>SUM(Q26:S26)</f>
        <v>192</v>
      </c>
      <c r="X26" s="48">
        <f>H26</f>
        <v>80</v>
      </c>
      <c r="Y26" s="48">
        <f>I26</f>
        <v>112</v>
      </c>
      <c r="Z26" s="48">
        <f>G26</f>
        <v>0</v>
      </c>
      <c r="AA26" s="49">
        <f>SUM(X26:Z26)</f>
        <v>192</v>
      </c>
      <c r="AB26" s="49">
        <f>LARGE(X26:Z26,1)</f>
        <v>112</v>
      </c>
      <c r="AC26" s="49">
        <f>LARGE(X26:Z26,2)</f>
        <v>80</v>
      </c>
      <c r="AD26" s="50">
        <f>SUM(AB26:AC26)</f>
        <v>192</v>
      </c>
      <c r="AE26" s="48">
        <f>J26</f>
        <v>0</v>
      </c>
      <c r="AF26" s="48">
        <f>L26</f>
        <v>0</v>
      </c>
      <c r="AG26" s="48">
        <f>N26</f>
        <v>0</v>
      </c>
      <c r="AH26" s="49">
        <f>SUM(AE26:AG26)</f>
        <v>0</v>
      </c>
      <c r="AI26" s="49">
        <f>LARGE(AE26:AG26,1)</f>
        <v>0</v>
      </c>
      <c r="AJ26" s="49">
        <f>LARGE(AE26:AG26,2)</f>
        <v>0</v>
      </c>
      <c r="AK26" s="50">
        <f>SUM(AI26:AJ26)</f>
        <v>0</v>
      </c>
      <c r="AL26" s="48">
        <f>K26</f>
        <v>0</v>
      </c>
      <c r="AM26" s="48">
        <f>M26</f>
        <v>0</v>
      </c>
      <c r="AN26" s="48">
        <f>O26</f>
        <v>0</v>
      </c>
      <c r="AO26" s="49">
        <f>SUM(AL26:AN26)</f>
        <v>0</v>
      </c>
      <c r="AP26" s="49">
        <f>LARGE(AL26:AN26,1)</f>
        <v>0</v>
      </c>
      <c r="AQ26" s="49">
        <f>LARGE(AL26:AN26,2)</f>
        <v>0</v>
      </c>
      <c r="AR26" s="50">
        <f>SUM(AP26:AQ26)</f>
        <v>0</v>
      </c>
      <c r="CC26" s="70">
        <f>T26</f>
        <v>192</v>
      </c>
    </row>
    <row r="27" spans="1:81" ht="45">
      <c r="A27" s="85">
        <v>16</v>
      </c>
      <c r="B27" s="28" t="s">
        <v>14</v>
      </c>
      <c r="C27" s="90" t="s">
        <v>190</v>
      </c>
      <c r="D27" s="57">
        <v>137</v>
      </c>
      <c r="E27" s="80" t="s">
        <v>191</v>
      </c>
      <c r="F27" s="81" t="s">
        <v>192</v>
      </c>
      <c r="G27" s="81"/>
      <c r="H27" s="17">
        <v>104</v>
      </c>
      <c r="I27" s="11">
        <v>80</v>
      </c>
      <c r="J27" s="11"/>
      <c r="K27" s="11"/>
      <c r="L27" s="11"/>
      <c r="M27" s="11"/>
      <c r="N27" s="11"/>
      <c r="O27" s="19"/>
      <c r="Q27" s="75">
        <f>AD27</f>
        <v>184</v>
      </c>
      <c r="R27" s="76">
        <f>J27+L27+N27</f>
        <v>0</v>
      </c>
      <c r="S27" s="77">
        <f>K27+M27+O27</f>
        <v>0</v>
      </c>
      <c r="T27" s="78">
        <f>SUM(Q27:S27)</f>
        <v>184</v>
      </c>
      <c r="X27" s="48">
        <f>H27</f>
        <v>104</v>
      </c>
      <c r="Y27" s="48">
        <f>I27</f>
        <v>80</v>
      </c>
      <c r="Z27" s="48">
        <f>G27</f>
        <v>0</v>
      </c>
      <c r="AA27" s="49">
        <f>SUM(X27:Z27)</f>
        <v>184</v>
      </c>
      <c r="AB27" s="49">
        <f>LARGE(X27:Z27,1)</f>
        <v>104</v>
      </c>
      <c r="AC27" s="49">
        <f>LARGE(X27:Z27,2)</f>
        <v>80</v>
      </c>
      <c r="AD27" s="50">
        <f>SUM(AB27:AC27)</f>
        <v>184</v>
      </c>
      <c r="AE27" s="48">
        <f>J27</f>
        <v>0</v>
      </c>
      <c r="AF27" s="48">
        <f>L27</f>
        <v>0</v>
      </c>
      <c r="AG27" s="48">
        <f>N27</f>
        <v>0</v>
      </c>
      <c r="AH27" s="49">
        <f>SUM(AE27:AG27)</f>
        <v>0</v>
      </c>
      <c r="AI27" s="49">
        <f>LARGE(AE27:AG27,1)</f>
        <v>0</v>
      </c>
      <c r="AJ27" s="49">
        <f>LARGE(AE27:AG27,2)</f>
        <v>0</v>
      </c>
      <c r="AK27" s="50">
        <f>SUM(AI27:AJ27)</f>
        <v>0</v>
      </c>
      <c r="AL27" s="48">
        <f>K27</f>
        <v>0</v>
      </c>
      <c r="AM27" s="48">
        <f>M27</f>
        <v>0</v>
      </c>
      <c r="AN27" s="48">
        <f>O27</f>
        <v>0</v>
      </c>
      <c r="AO27" s="49">
        <f>SUM(AL27:AN27)</f>
        <v>0</v>
      </c>
      <c r="AP27" s="49">
        <f>LARGE(AL27:AN27,1)</f>
        <v>0</v>
      </c>
      <c r="AQ27" s="49">
        <f>LARGE(AL27:AN27,2)</f>
        <v>0</v>
      </c>
      <c r="AR27" s="50">
        <f>SUM(AP27:AQ27)</f>
        <v>0</v>
      </c>
      <c r="CC27" s="70">
        <f>T27</f>
        <v>184</v>
      </c>
    </row>
    <row r="28" spans="1:81" ht="56.25">
      <c r="A28" s="85">
        <v>16</v>
      </c>
      <c r="B28" s="126" t="s">
        <v>13</v>
      </c>
      <c r="C28" s="90" t="s">
        <v>193</v>
      </c>
      <c r="D28" s="57">
        <v>161</v>
      </c>
      <c r="E28" s="80" t="s">
        <v>195</v>
      </c>
      <c r="F28" s="81" t="s">
        <v>194</v>
      </c>
      <c r="G28" s="81"/>
      <c r="H28" s="17">
        <v>96</v>
      </c>
      <c r="I28" s="11">
        <v>88</v>
      </c>
      <c r="J28" s="11"/>
      <c r="K28" s="11"/>
      <c r="L28" s="11"/>
      <c r="M28" s="11"/>
      <c r="N28" s="11"/>
      <c r="O28" s="19"/>
      <c r="Q28" s="75">
        <f>AD28</f>
        <v>184</v>
      </c>
      <c r="R28" s="76">
        <f>J28+L28+N28</f>
        <v>0</v>
      </c>
      <c r="S28" s="77">
        <f>K28+M28+O28</f>
        <v>0</v>
      </c>
      <c r="T28" s="78">
        <f>SUM(Q28:S28)</f>
        <v>184</v>
      </c>
      <c r="X28" s="48">
        <f>H28</f>
        <v>96</v>
      </c>
      <c r="Y28" s="48">
        <f>I28</f>
        <v>88</v>
      </c>
      <c r="Z28" s="48">
        <f>G28</f>
        <v>0</v>
      </c>
      <c r="AA28" s="49">
        <f>SUM(X28:Z28)</f>
        <v>184</v>
      </c>
      <c r="AB28" s="49">
        <f>LARGE(X28:Z28,1)</f>
        <v>96</v>
      </c>
      <c r="AC28" s="49">
        <f>LARGE(X28:Z28,2)</f>
        <v>88</v>
      </c>
      <c r="AD28" s="50">
        <f>SUM(AB28:AC28)</f>
        <v>184</v>
      </c>
      <c r="AE28" s="48">
        <f>J28</f>
        <v>0</v>
      </c>
      <c r="AF28" s="48">
        <f>L28</f>
        <v>0</v>
      </c>
      <c r="AG28" s="48">
        <f>N28</f>
        <v>0</v>
      </c>
      <c r="AH28" s="49">
        <f>SUM(AE28:AG28)</f>
        <v>0</v>
      </c>
      <c r="AI28" s="49">
        <f>LARGE(AE28:AG28,1)</f>
        <v>0</v>
      </c>
      <c r="AJ28" s="49">
        <f>LARGE(AE28:AG28,2)</f>
        <v>0</v>
      </c>
      <c r="AK28" s="50">
        <f>SUM(AI28:AJ28)</f>
        <v>0</v>
      </c>
      <c r="AL28" s="48">
        <f>K28</f>
        <v>0</v>
      </c>
      <c r="AM28" s="48">
        <f>M28</f>
        <v>0</v>
      </c>
      <c r="AN28" s="48">
        <f>O28</f>
        <v>0</v>
      </c>
      <c r="AO28" s="49">
        <f>SUM(AL28:AN28)</f>
        <v>0</v>
      </c>
      <c r="AP28" s="49">
        <f>LARGE(AL28:AN28,1)</f>
        <v>0</v>
      </c>
      <c r="AQ28" s="49">
        <f>LARGE(AL28:AN28,2)</f>
        <v>0</v>
      </c>
      <c r="AR28" s="50">
        <f>SUM(AP28:AQ28)</f>
        <v>0</v>
      </c>
      <c r="CC28" s="70">
        <f>T28</f>
        <v>184</v>
      </c>
    </row>
    <row r="29" spans="1:81" ht="45">
      <c r="A29" s="85">
        <v>16</v>
      </c>
      <c r="B29" s="28" t="s">
        <v>14</v>
      </c>
      <c r="C29" s="90" t="s">
        <v>78</v>
      </c>
      <c r="D29" s="57">
        <v>162</v>
      </c>
      <c r="E29" s="80" t="s">
        <v>58</v>
      </c>
      <c r="F29" s="81" t="s">
        <v>94</v>
      </c>
      <c r="G29" s="81">
        <v>88</v>
      </c>
      <c r="H29" s="17">
        <v>72</v>
      </c>
      <c r="I29" s="11">
        <v>64</v>
      </c>
      <c r="J29" s="11"/>
      <c r="K29" s="11"/>
      <c r="L29" s="11"/>
      <c r="M29" s="11"/>
      <c r="N29" s="11"/>
      <c r="O29" s="19"/>
      <c r="Q29" s="75">
        <f>AD29</f>
        <v>160</v>
      </c>
      <c r="R29" s="76">
        <f>J29+L29+N29</f>
        <v>0</v>
      </c>
      <c r="S29" s="77">
        <f>K29+M29+O29</f>
        <v>0</v>
      </c>
      <c r="T29" s="78">
        <f>SUM(Q29:S29)</f>
        <v>160</v>
      </c>
      <c r="X29" s="48">
        <f>H29</f>
        <v>72</v>
      </c>
      <c r="Y29" s="48">
        <f>I29</f>
        <v>64</v>
      </c>
      <c r="Z29" s="48">
        <f>G29</f>
        <v>88</v>
      </c>
      <c r="AA29" s="49">
        <f>SUM(X29:Z29)</f>
        <v>224</v>
      </c>
      <c r="AB29" s="49">
        <f>LARGE(X29:Z29,1)</f>
        <v>88</v>
      </c>
      <c r="AC29" s="49">
        <f>LARGE(X29:Z29,2)</f>
        <v>72</v>
      </c>
      <c r="AD29" s="50">
        <f>SUM(AB29:AC29)</f>
        <v>160</v>
      </c>
      <c r="AE29" s="48">
        <f>J29</f>
        <v>0</v>
      </c>
      <c r="AF29" s="48">
        <f>L29</f>
        <v>0</v>
      </c>
      <c r="AG29" s="48">
        <f>N29</f>
        <v>0</v>
      </c>
      <c r="AH29" s="49">
        <f>SUM(AE29:AG29)</f>
        <v>0</v>
      </c>
      <c r="AI29" s="49">
        <f>LARGE(AE29:AG29,1)</f>
        <v>0</v>
      </c>
      <c r="AJ29" s="49">
        <f>LARGE(AE29:AG29,2)</f>
        <v>0</v>
      </c>
      <c r="AK29" s="50">
        <f>SUM(AI29:AJ29)</f>
        <v>0</v>
      </c>
      <c r="AL29" s="48">
        <f>K29</f>
        <v>0</v>
      </c>
      <c r="AM29" s="48">
        <f>M29</f>
        <v>0</v>
      </c>
      <c r="AN29" s="48">
        <f>O29</f>
        <v>0</v>
      </c>
      <c r="AO29" s="49">
        <f>SUM(AL29:AN29)</f>
        <v>0</v>
      </c>
      <c r="AP29" s="49">
        <f>LARGE(AL29:AN29,1)</f>
        <v>0</v>
      </c>
      <c r="AQ29" s="49">
        <f>LARGE(AL29:AN29,2)</f>
        <v>0</v>
      </c>
      <c r="AR29" s="50">
        <f>SUM(AP29:AQ29)</f>
        <v>0</v>
      </c>
      <c r="CC29" s="70">
        <f>T29</f>
        <v>160</v>
      </c>
    </row>
    <row r="30" spans="1:81" ht="45">
      <c r="A30" s="85">
        <v>16</v>
      </c>
      <c r="B30" s="28" t="s">
        <v>14</v>
      </c>
      <c r="C30" s="90" t="s">
        <v>71</v>
      </c>
      <c r="D30" s="33">
        <v>108</v>
      </c>
      <c r="E30" s="80" t="s">
        <v>54</v>
      </c>
      <c r="F30" s="81" t="s">
        <v>88</v>
      </c>
      <c r="G30" s="81">
        <v>156</v>
      </c>
      <c r="H30" s="17"/>
      <c r="I30" s="11"/>
      <c r="J30" s="11"/>
      <c r="K30" s="11"/>
      <c r="L30" s="11"/>
      <c r="M30" s="11"/>
      <c r="N30" s="11"/>
      <c r="O30" s="19"/>
      <c r="Q30" s="75">
        <f>AD30</f>
        <v>156</v>
      </c>
      <c r="R30" s="76">
        <f>J30+L30+N30</f>
        <v>0</v>
      </c>
      <c r="S30" s="77">
        <f>K30+M30+O30</f>
        <v>0</v>
      </c>
      <c r="T30" s="78">
        <f>SUM(Q30:S30)</f>
        <v>156</v>
      </c>
      <c r="X30" s="48">
        <f>H30</f>
        <v>0</v>
      </c>
      <c r="Y30" s="48">
        <f>I30</f>
        <v>0</v>
      </c>
      <c r="Z30" s="48">
        <f>G30</f>
        <v>156</v>
      </c>
      <c r="AA30" s="49">
        <f>SUM(X30:Z30)</f>
        <v>156</v>
      </c>
      <c r="AB30" s="49">
        <f>LARGE(X30:Z30,1)</f>
        <v>156</v>
      </c>
      <c r="AC30" s="49">
        <f>LARGE(X30:Z30,2)</f>
        <v>0</v>
      </c>
      <c r="AD30" s="50">
        <f>SUM(AB30:AC30)</f>
        <v>156</v>
      </c>
      <c r="AE30" s="48">
        <f>J30</f>
        <v>0</v>
      </c>
      <c r="AF30" s="48">
        <f>L30</f>
        <v>0</v>
      </c>
      <c r="AG30" s="48">
        <f>N30</f>
        <v>0</v>
      </c>
      <c r="AH30" s="49">
        <f>SUM(AE30:AG30)</f>
        <v>0</v>
      </c>
      <c r="AI30" s="49">
        <f>LARGE(AE30:AG30,1)</f>
        <v>0</v>
      </c>
      <c r="AJ30" s="49">
        <f>LARGE(AE30:AG30,2)</f>
        <v>0</v>
      </c>
      <c r="AK30" s="50">
        <f>SUM(AI30:AJ30)</f>
        <v>0</v>
      </c>
      <c r="AL30" s="48">
        <f>K30</f>
        <v>0</v>
      </c>
      <c r="AM30" s="48">
        <f>M30</f>
        <v>0</v>
      </c>
      <c r="AN30" s="48">
        <f>O30</f>
        <v>0</v>
      </c>
      <c r="AO30" s="49">
        <f>SUM(AL30:AN30)</f>
        <v>0</v>
      </c>
      <c r="AP30" s="49">
        <f>LARGE(AL30:AN30,1)</f>
        <v>0</v>
      </c>
      <c r="AQ30" s="49">
        <f>LARGE(AL30:AN30,2)</f>
        <v>0</v>
      </c>
      <c r="AR30" s="50">
        <f>SUM(AP30:AQ30)</f>
        <v>0</v>
      </c>
      <c r="CC30" s="70">
        <f>T30</f>
        <v>156</v>
      </c>
    </row>
    <row r="31" spans="1:81" ht="45">
      <c r="A31" s="85">
        <v>16</v>
      </c>
      <c r="B31" s="126" t="s">
        <v>13</v>
      </c>
      <c r="C31" s="90" t="s">
        <v>42</v>
      </c>
      <c r="D31" s="60">
        <v>111</v>
      </c>
      <c r="E31" s="80" t="s">
        <v>201</v>
      </c>
      <c r="F31" s="81" t="s">
        <v>202</v>
      </c>
      <c r="G31" s="81">
        <v>80</v>
      </c>
      <c r="H31" s="17">
        <v>64</v>
      </c>
      <c r="I31" s="11">
        <v>16</v>
      </c>
      <c r="J31" s="11"/>
      <c r="K31" s="11"/>
      <c r="L31" s="11"/>
      <c r="M31" s="11"/>
      <c r="N31" s="11"/>
      <c r="O31" s="19"/>
      <c r="Q31" s="75">
        <f>AD31</f>
        <v>144</v>
      </c>
      <c r="R31" s="76">
        <f>J31+L31+N31</f>
        <v>0</v>
      </c>
      <c r="S31" s="77">
        <f>K31+M31+O31</f>
        <v>0</v>
      </c>
      <c r="T31" s="78">
        <f>SUM(Q31:S31)</f>
        <v>144</v>
      </c>
      <c r="X31" s="48">
        <f>H31</f>
        <v>64</v>
      </c>
      <c r="Y31" s="48">
        <f>I31</f>
        <v>16</v>
      </c>
      <c r="Z31" s="48">
        <f>G31</f>
        <v>80</v>
      </c>
      <c r="AA31" s="49">
        <f>SUM(X31:Z31)</f>
        <v>160</v>
      </c>
      <c r="AB31" s="49">
        <f>LARGE(X31:Z31,1)</f>
        <v>80</v>
      </c>
      <c r="AC31" s="49">
        <f>LARGE(X31:Z31,2)</f>
        <v>64</v>
      </c>
      <c r="AD31" s="50">
        <f>SUM(AB31:AC31)</f>
        <v>144</v>
      </c>
      <c r="AE31" s="48">
        <f>J31</f>
        <v>0</v>
      </c>
      <c r="AF31" s="48">
        <f>L31</f>
        <v>0</v>
      </c>
      <c r="AG31" s="48">
        <f>N31</f>
        <v>0</v>
      </c>
      <c r="AH31" s="49">
        <f>SUM(AE31:AG31)</f>
        <v>0</v>
      </c>
      <c r="AI31" s="49">
        <f>LARGE(AE31:AG31,1)</f>
        <v>0</v>
      </c>
      <c r="AJ31" s="49">
        <f>LARGE(AE31:AG31,2)</f>
        <v>0</v>
      </c>
      <c r="AK31" s="50">
        <f>SUM(AI31:AJ31)</f>
        <v>0</v>
      </c>
      <c r="AL31" s="48">
        <f>K31</f>
        <v>0</v>
      </c>
      <c r="AM31" s="48">
        <f>M31</f>
        <v>0</v>
      </c>
      <c r="AN31" s="48">
        <f>O31</f>
        <v>0</v>
      </c>
      <c r="AO31" s="49">
        <f>SUM(AL31:AN31)</f>
        <v>0</v>
      </c>
      <c r="AP31" s="49">
        <f>LARGE(AL31:AN31,1)</f>
        <v>0</v>
      </c>
      <c r="AQ31" s="49">
        <f>LARGE(AL31:AN31,2)</f>
        <v>0</v>
      </c>
      <c r="AR31" s="50">
        <f>SUM(AP31:AQ31)</f>
        <v>0</v>
      </c>
      <c r="CC31" s="70">
        <f>T31</f>
        <v>144</v>
      </c>
    </row>
    <row r="32" spans="1:81" ht="45">
      <c r="A32" s="85">
        <v>17</v>
      </c>
      <c r="B32" s="126" t="s">
        <v>13</v>
      </c>
      <c r="C32" s="90" t="s">
        <v>28</v>
      </c>
      <c r="D32" s="57">
        <v>210</v>
      </c>
      <c r="E32" s="80" t="s">
        <v>219</v>
      </c>
      <c r="F32" s="81" t="s">
        <v>220</v>
      </c>
      <c r="G32" s="81">
        <v>72</v>
      </c>
      <c r="H32" s="17">
        <v>8</v>
      </c>
      <c r="I32" s="11">
        <v>48</v>
      </c>
      <c r="J32" s="11"/>
      <c r="K32" s="11"/>
      <c r="L32" s="11"/>
      <c r="M32" s="11"/>
      <c r="N32" s="11"/>
      <c r="O32" s="19"/>
      <c r="Q32" s="75">
        <f>AD32</f>
        <v>120</v>
      </c>
      <c r="R32" s="76">
        <f>J32+L32+N32</f>
        <v>0</v>
      </c>
      <c r="S32" s="77">
        <f>K32+M32+O32</f>
        <v>0</v>
      </c>
      <c r="T32" s="78">
        <f>SUM(Q32:S32)</f>
        <v>120</v>
      </c>
      <c r="X32" s="48">
        <f>H32</f>
        <v>8</v>
      </c>
      <c r="Y32" s="48">
        <f>I32</f>
        <v>48</v>
      </c>
      <c r="Z32" s="48">
        <f>G32</f>
        <v>72</v>
      </c>
      <c r="AA32" s="49">
        <f>SUM(X32:Z32)</f>
        <v>128</v>
      </c>
      <c r="AB32" s="49">
        <f>LARGE(X32:Z32,1)</f>
        <v>72</v>
      </c>
      <c r="AC32" s="49">
        <f>LARGE(X32:Z32,2)</f>
        <v>48</v>
      </c>
      <c r="AD32" s="50">
        <f>SUM(AB32:AC32)</f>
        <v>120</v>
      </c>
      <c r="AE32" s="48">
        <f>J32</f>
        <v>0</v>
      </c>
      <c r="AF32" s="48">
        <f>L32</f>
        <v>0</v>
      </c>
      <c r="AG32" s="48">
        <f>N32</f>
        <v>0</v>
      </c>
      <c r="AH32" s="49">
        <f>SUM(AE32:AG32)</f>
        <v>0</v>
      </c>
      <c r="AI32" s="49">
        <f>LARGE(AE32:AG32,1)</f>
        <v>0</v>
      </c>
      <c r="AJ32" s="49">
        <f>LARGE(AE32:AG32,2)</f>
        <v>0</v>
      </c>
      <c r="AK32" s="50">
        <f>SUM(AI32:AJ32)</f>
        <v>0</v>
      </c>
      <c r="AL32" s="48">
        <f>K32</f>
        <v>0</v>
      </c>
      <c r="AM32" s="48">
        <f>M32</f>
        <v>0</v>
      </c>
      <c r="AN32" s="48">
        <f>O32</f>
        <v>0</v>
      </c>
      <c r="AO32" s="49">
        <f>SUM(AL32:AN32)</f>
        <v>0</v>
      </c>
      <c r="AP32" s="49">
        <f>LARGE(AL32:AN32,1)</f>
        <v>0</v>
      </c>
      <c r="AQ32" s="49">
        <f>LARGE(AL32:AN32,2)</f>
        <v>0</v>
      </c>
      <c r="AR32" s="50">
        <f>SUM(AP32:AQ32)</f>
        <v>0</v>
      </c>
      <c r="CC32" s="70">
        <f>T32</f>
        <v>120</v>
      </c>
    </row>
    <row r="33" spans="1:81" ht="45">
      <c r="A33" s="85">
        <v>17</v>
      </c>
      <c r="B33" s="126" t="s">
        <v>13</v>
      </c>
      <c r="C33" s="90" t="s">
        <v>60</v>
      </c>
      <c r="D33" s="57">
        <v>194</v>
      </c>
      <c r="E33" s="80" t="s">
        <v>208</v>
      </c>
      <c r="F33" s="81" t="s">
        <v>209</v>
      </c>
      <c r="G33" s="81">
        <v>64</v>
      </c>
      <c r="H33" s="17">
        <v>40</v>
      </c>
      <c r="I33" s="11">
        <v>32</v>
      </c>
      <c r="J33" s="11"/>
      <c r="K33" s="11"/>
      <c r="L33" s="11"/>
      <c r="M33" s="11"/>
      <c r="N33" s="11"/>
      <c r="O33" s="19"/>
      <c r="Q33" s="75">
        <f>AD33</f>
        <v>104</v>
      </c>
      <c r="R33" s="76">
        <f>J33+L33+N33</f>
        <v>0</v>
      </c>
      <c r="S33" s="77">
        <f>K33+M33+O33</f>
        <v>0</v>
      </c>
      <c r="T33" s="78">
        <f>SUM(Q33:S33)</f>
        <v>104</v>
      </c>
      <c r="X33" s="48">
        <f>H33</f>
        <v>40</v>
      </c>
      <c r="Y33" s="48">
        <f>I33</f>
        <v>32</v>
      </c>
      <c r="Z33" s="48">
        <f>G33</f>
        <v>64</v>
      </c>
      <c r="AA33" s="49">
        <f>SUM(X33:Z33)</f>
        <v>136</v>
      </c>
      <c r="AB33" s="49">
        <f>LARGE(X33:Z33,1)</f>
        <v>64</v>
      </c>
      <c r="AC33" s="49">
        <f>LARGE(X33:Z33,2)</f>
        <v>40</v>
      </c>
      <c r="AD33" s="50">
        <f>SUM(AB33:AC33)</f>
        <v>104</v>
      </c>
      <c r="AE33" s="48">
        <f>J33</f>
        <v>0</v>
      </c>
      <c r="AF33" s="48">
        <f>L33</f>
        <v>0</v>
      </c>
      <c r="AG33" s="48">
        <f>N33</f>
        <v>0</v>
      </c>
      <c r="AH33" s="49">
        <f>SUM(AE33:AG33)</f>
        <v>0</v>
      </c>
      <c r="AI33" s="49">
        <f>LARGE(AE33:AG33,1)</f>
        <v>0</v>
      </c>
      <c r="AJ33" s="49">
        <f>LARGE(AE33:AG33,2)</f>
        <v>0</v>
      </c>
      <c r="AK33" s="50">
        <f>SUM(AI33:AJ33)</f>
        <v>0</v>
      </c>
      <c r="AL33" s="48">
        <f>K33</f>
        <v>0</v>
      </c>
      <c r="AM33" s="48">
        <f>M33</f>
        <v>0</v>
      </c>
      <c r="AN33" s="48">
        <f>O33</f>
        <v>0</v>
      </c>
      <c r="AO33" s="49">
        <f>SUM(AL33:AN33)</f>
        <v>0</v>
      </c>
      <c r="AP33" s="49">
        <f>LARGE(AL33:AN33,1)</f>
        <v>0</v>
      </c>
      <c r="AQ33" s="49">
        <f>LARGE(AL33:AN33,2)</f>
        <v>0</v>
      </c>
      <c r="AR33" s="50">
        <f>SUM(AP33:AQ33)</f>
        <v>0</v>
      </c>
      <c r="CC33" s="70">
        <f>T33</f>
        <v>104</v>
      </c>
    </row>
    <row r="34" spans="1:81" ht="45">
      <c r="A34" s="85">
        <v>18</v>
      </c>
      <c r="B34" s="28" t="s">
        <v>14</v>
      </c>
      <c r="C34" s="90" t="s">
        <v>77</v>
      </c>
      <c r="D34" s="57">
        <v>108</v>
      </c>
      <c r="E34" s="80" t="s">
        <v>57</v>
      </c>
      <c r="F34" s="81" t="s">
        <v>93</v>
      </c>
      <c r="G34" s="81">
        <v>96</v>
      </c>
      <c r="H34" s="17"/>
      <c r="I34" s="11"/>
      <c r="J34" s="11"/>
      <c r="K34" s="11"/>
      <c r="L34" s="11"/>
      <c r="M34" s="11"/>
      <c r="N34" s="11"/>
      <c r="O34" s="19"/>
      <c r="Q34" s="75">
        <f>AD34</f>
        <v>96</v>
      </c>
      <c r="R34" s="76">
        <f>J34+L34+N34</f>
        <v>0</v>
      </c>
      <c r="S34" s="77">
        <f>K34+M34+O34</f>
        <v>0</v>
      </c>
      <c r="T34" s="78">
        <f>SUM(Q34:S34)</f>
        <v>96</v>
      </c>
      <c r="X34" s="48">
        <f>H34</f>
        <v>0</v>
      </c>
      <c r="Y34" s="48">
        <f>I34</f>
        <v>0</v>
      </c>
      <c r="Z34" s="48">
        <f>G34</f>
        <v>96</v>
      </c>
      <c r="AA34" s="49">
        <f>SUM(X34:Z34)</f>
        <v>96</v>
      </c>
      <c r="AB34" s="49">
        <f>LARGE(X34:Z34,1)</f>
        <v>96</v>
      </c>
      <c r="AC34" s="49">
        <f>LARGE(X34:Z34,2)</f>
        <v>0</v>
      </c>
      <c r="AD34" s="50">
        <f>SUM(AB34:AC34)</f>
        <v>96</v>
      </c>
      <c r="AE34" s="48">
        <f>J34</f>
        <v>0</v>
      </c>
      <c r="AF34" s="48">
        <f>L34</f>
        <v>0</v>
      </c>
      <c r="AG34" s="48">
        <f>N34</f>
        <v>0</v>
      </c>
      <c r="AH34" s="49">
        <f>SUM(AE34:AG34)</f>
        <v>0</v>
      </c>
      <c r="AI34" s="49">
        <f>LARGE(AE34:AG34,1)</f>
        <v>0</v>
      </c>
      <c r="AJ34" s="49">
        <f>LARGE(AE34:AG34,2)</f>
        <v>0</v>
      </c>
      <c r="AK34" s="50">
        <f>SUM(AI34:AJ34)</f>
        <v>0</v>
      </c>
      <c r="AL34" s="48">
        <f>K34</f>
        <v>0</v>
      </c>
      <c r="AM34" s="48">
        <f>M34</f>
        <v>0</v>
      </c>
      <c r="AN34" s="48">
        <f>O34</f>
        <v>0</v>
      </c>
      <c r="AO34" s="49">
        <f>SUM(AL34:AN34)</f>
        <v>0</v>
      </c>
      <c r="AP34" s="49">
        <f>LARGE(AL34:AN34,1)</f>
        <v>0</v>
      </c>
      <c r="AQ34" s="49">
        <f>LARGE(AL34:AN34,2)</f>
        <v>0</v>
      </c>
      <c r="AR34" s="50">
        <f>SUM(AP34:AQ34)</f>
        <v>0</v>
      </c>
      <c r="CC34" s="70">
        <f>T34</f>
        <v>96</v>
      </c>
    </row>
    <row r="35" spans="1:81" ht="45">
      <c r="A35" s="85">
        <v>19</v>
      </c>
      <c r="B35" s="126" t="s">
        <v>13</v>
      </c>
      <c r="C35" s="90" t="s">
        <v>213</v>
      </c>
      <c r="D35" s="57">
        <v>162</v>
      </c>
      <c r="E35" s="80" t="s">
        <v>214</v>
      </c>
      <c r="F35" s="81" t="s">
        <v>215</v>
      </c>
      <c r="G35" s="81"/>
      <c r="H35" s="17">
        <v>24</v>
      </c>
      <c r="I35" s="11">
        <v>40</v>
      </c>
      <c r="J35" s="11"/>
      <c r="K35" s="11"/>
      <c r="L35" s="11"/>
      <c r="M35" s="11"/>
      <c r="N35" s="11"/>
      <c r="O35" s="19"/>
      <c r="Q35" s="75">
        <f>AD35</f>
        <v>64</v>
      </c>
      <c r="R35" s="76">
        <f>J35+L35+N35</f>
        <v>0</v>
      </c>
      <c r="S35" s="77">
        <f>K35+M35+O35</f>
        <v>0</v>
      </c>
      <c r="T35" s="78">
        <f>SUM(Q35:S35)</f>
        <v>64</v>
      </c>
      <c r="X35" s="48">
        <f>H35</f>
        <v>24</v>
      </c>
      <c r="Y35" s="48">
        <f>I35</f>
        <v>40</v>
      </c>
      <c r="Z35" s="48">
        <f>G35</f>
        <v>0</v>
      </c>
      <c r="AA35" s="49">
        <f>SUM(X35:Z35)</f>
        <v>64</v>
      </c>
      <c r="AB35" s="49">
        <f>LARGE(X35:Z35,1)</f>
        <v>40</v>
      </c>
      <c r="AC35" s="49">
        <f>LARGE(X35:Z35,2)</f>
        <v>24</v>
      </c>
      <c r="AD35" s="50">
        <f>SUM(AB35:AC35)</f>
        <v>64</v>
      </c>
      <c r="AE35" s="48">
        <f>J35</f>
        <v>0</v>
      </c>
      <c r="AF35" s="48">
        <f>L35</f>
        <v>0</v>
      </c>
      <c r="AG35" s="48">
        <f>N35</f>
        <v>0</v>
      </c>
      <c r="AH35" s="49">
        <f>SUM(AE35:AG35)</f>
        <v>0</v>
      </c>
      <c r="AI35" s="49">
        <f>LARGE(AE35:AG35,1)</f>
        <v>0</v>
      </c>
      <c r="AJ35" s="49">
        <f>LARGE(AE35:AG35,2)</f>
        <v>0</v>
      </c>
      <c r="AK35" s="50">
        <f>SUM(AI35:AJ35)</f>
        <v>0</v>
      </c>
      <c r="AL35" s="48">
        <f>K35</f>
        <v>0</v>
      </c>
      <c r="AM35" s="48">
        <f>M35</f>
        <v>0</v>
      </c>
      <c r="AN35" s="48">
        <f>O35</f>
        <v>0</v>
      </c>
      <c r="AO35" s="49">
        <f>SUM(AL35:AN35)</f>
        <v>0</v>
      </c>
      <c r="AP35" s="49">
        <f>LARGE(AL35:AN35,1)</f>
        <v>0</v>
      </c>
      <c r="AQ35" s="49">
        <f>LARGE(AL35:AN35,2)</f>
        <v>0</v>
      </c>
      <c r="AR35" s="50">
        <f>SUM(AP35:AQ35)</f>
        <v>0</v>
      </c>
      <c r="CC35" s="70">
        <f>T35</f>
        <v>64</v>
      </c>
    </row>
    <row r="36" spans="1:81" ht="56.25">
      <c r="A36" s="85">
        <v>20</v>
      </c>
      <c r="B36" s="28" t="s">
        <v>14</v>
      </c>
      <c r="C36" s="90" t="s">
        <v>224</v>
      </c>
      <c r="D36" s="57">
        <v>166</v>
      </c>
      <c r="E36" s="80" t="s">
        <v>225</v>
      </c>
      <c r="F36" s="81" t="s">
        <v>226</v>
      </c>
      <c r="G36" s="81"/>
      <c r="H36" s="17">
        <v>0</v>
      </c>
      <c r="I36" s="11">
        <v>56</v>
      </c>
      <c r="J36" s="11"/>
      <c r="K36" s="11"/>
      <c r="L36" s="11"/>
      <c r="M36" s="11"/>
      <c r="N36" s="11"/>
      <c r="O36" s="19"/>
      <c r="Q36" s="75">
        <f>AD36</f>
        <v>56</v>
      </c>
      <c r="R36" s="76">
        <f>J36+L36+N36</f>
        <v>0</v>
      </c>
      <c r="S36" s="77">
        <f>K36+M36+O36</f>
        <v>0</v>
      </c>
      <c r="T36" s="78">
        <f>SUM(Q36:S36)</f>
        <v>56</v>
      </c>
      <c r="X36" s="48">
        <f>H36</f>
        <v>0</v>
      </c>
      <c r="Y36" s="48">
        <f>I36</f>
        <v>56</v>
      </c>
      <c r="Z36" s="48">
        <f>G36</f>
        <v>0</v>
      </c>
      <c r="AA36" s="49">
        <f>SUM(X36:Z36)</f>
        <v>56</v>
      </c>
      <c r="AB36" s="49">
        <f>LARGE(X36:Z36,1)</f>
        <v>56</v>
      </c>
      <c r="AC36" s="49">
        <f>LARGE(X36:Z36,2)</f>
        <v>0</v>
      </c>
      <c r="AD36" s="50">
        <f>SUM(AB36:AC36)</f>
        <v>56</v>
      </c>
      <c r="AE36" s="48">
        <f>J36</f>
        <v>0</v>
      </c>
      <c r="AF36" s="48">
        <f>L36</f>
        <v>0</v>
      </c>
      <c r="AG36" s="48">
        <f>N36</f>
        <v>0</v>
      </c>
      <c r="AH36" s="49">
        <f>SUM(AE36:AG36)</f>
        <v>0</v>
      </c>
      <c r="AI36" s="49">
        <f>LARGE(AE36:AG36,1)</f>
        <v>0</v>
      </c>
      <c r="AJ36" s="49">
        <f>LARGE(AE36:AG36,2)</f>
        <v>0</v>
      </c>
      <c r="AK36" s="50">
        <f>SUM(AI36:AJ36)</f>
        <v>0</v>
      </c>
      <c r="AL36" s="48">
        <f>K36</f>
        <v>0</v>
      </c>
      <c r="AM36" s="48">
        <f>M36</f>
        <v>0</v>
      </c>
      <c r="AN36" s="48">
        <f>O36</f>
        <v>0</v>
      </c>
      <c r="AO36" s="49">
        <f>SUM(AL36:AN36)</f>
        <v>0</v>
      </c>
      <c r="AP36" s="49">
        <f>LARGE(AL36:AN36,1)</f>
        <v>0</v>
      </c>
      <c r="AQ36" s="49">
        <f>LARGE(AL36:AN36,2)</f>
        <v>0</v>
      </c>
      <c r="AR36" s="50">
        <f>SUM(AP36:AQ36)</f>
        <v>0</v>
      </c>
      <c r="CC36" s="70">
        <f>T36</f>
        <v>56</v>
      </c>
    </row>
    <row r="37" spans="1:81" ht="45">
      <c r="A37" s="85">
        <v>21</v>
      </c>
      <c r="B37" s="28" t="s">
        <v>14</v>
      </c>
      <c r="C37" s="90" t="s">
        <v>210</v>
      </c>
      <c r="D37" s="57">
        <v>166</v>
      </c>
      <c r="E37" s="80" t="s">
        <v>211</v>
      </c>
      <c r="F37" s="81" t="s">
        <v>212</v>
      </c>
      <c r="G37" s="81"/>
      <c r="H37" s="17">
        <v>32</v>
      </c>
      <c r="I37" s="11">
        <v>8</v>
      </c>
      <c r="J37" s="11"/>
      <c r="K37" s="11"/>
      <c r="L37" s="11"/>
      <c r="M37" s="11"/>
      <c r="N37" s="11"/>
      <c r="O37" s="19"/>
      <c r="Q37" s="75">
        <f>AD37</f>
        <v>40</v>
      </c>
      <c r="R37" s="76">
        <f>J37+L37+N37</f>
        <v>0</v>
      </c>
      <c r="S37" s="77">
        <f>K37+M37+O37</f>
        <v>0</v>
      </c>
      <c r="T37" s="78">
        <f>SUM(Q37:S37)</f>
        <v>40</v>
      </c>
      <c r="X37" s="48">
        <f>H37</f>
        <v>32</v>
      </c>
      <c r="Y37" s="48">
        <f>I37</f>
        <v>8</v>
      </c>
      <c r="Z37" s="48">
        <f>G37</f>
        <v>0</v>
      </c>
      <c r="AA37" s="49">
        <f>SUM(X37:Z37)</f>
        <v>40</v>
      </c>
      <c r="AB37" s="49">
        <f>LARGE(X37:Z37,1)</f>
        <v>32</v>
      </c>
      <c r="AC37" s="49">
        <f>LARGE(X37:Z37,2)</f>
        <v>8</v>
      </c>
      <c r="AD37" s="50">
        <f>SUM(AB37:AC37)</f>
        <v>40</v>
      </c>
      <c r="AE37" s="48">
        <f>J37</f>
        <v>0</v>
      </c>
      <c r="AF37" s="48">
        <f>L37</f>
        <v>0</v>
      </c>
      <c r="AG37" s="48">
        <f>N37</f>
        <v>0</v>
      </c>
      <c r="AH37" s="49">
        <f>SUM(AE37:AG37)</f>
        <v>0</v>
      </c>
      <c r="AI37" s="49">
        <f>LARGE(AE37:AG37,1)</f>
        <v>0</v>
      </c>
      <c r="AJ37" s="49">
        <f>LARGE(AE37:AG37,2)</f>
        <v>0</v>
      </c>
      <c r="AK37" s="50">
        <f>SUM(AI37:AJ37)</f>
        <v>0</v>
      </c>
      <c r="AL37" s="48">
        <f>K37</f>
        <v>0</v>
      </c>
      <c r="AM37" s="48">
        <f>M37</f>
        <v>0</v>
      </c>
      <c r="AN37" s="48">
        <f>O37</f>
        <v>0</v>
      </c>
      <c r="AO37" s="49">
        <f>SUM(AL37:AN37)</f>
        <v>0</v>
      </c>
      <c r="AP37" s="49">
        <f>LARGE(AL37:AN37,1)</f>
        <v>0</v>
      </c>
      <c r="AQ37" s="49">
        <f>LARGE(AL37:AN37,2)</f>
        <v>0</v>
      </c>
      <c r="AR37" s="50">
        <f>SUM(AP37:AQ37)</f>
        <v>0</v>
      </c>
      <c r="CC37" s="70">
        <f>T37</f>
        <v>40</v>
      </c>
    </row>
    <row r="38" spans="1:81" ht="45">
      <c r="A38" s="85">
        <v>22</v>
      </c>
      <c r="B38" s="28" t="s">
        <v>14</v>
      </c>
      <c r="C38" s="90" t="s">
        <v>230</v>
      </c>
      <c r="D38" s="57">
        <v>129</v>
      </c>
      <c r="E38" s="80" t="s">
        <v>231</v>
      </c>
      <c r="F38" s="81" t="s">
        <v>232</v>
      </c>
      <c r="G38" s="81"/>
      <c r="H38" s="17"/>
      <c r="I38" s="11">
        <v>24</v>
      </c>
      <c r="J38" s="11"/>
      <c r="K38" s="11"/>
      <c r="L38" s="11"/>
      <c r="M38" s="11"/>
      <c r="N38" s="11"/>
      <c r="O38" s="19"/>
      <c r="Q38" s="75">
        <f>AD38</f>
        <v>24</v>
      </c>
      <c r="R38" s="76">
        <f>J38+L38+N38</f>
        <v>0</v>
      </c>
      <c r="S38" s="77">
        <f>K38+M38+O38</f>
        <v>0</v>
      </c>
      <c r="T38" s="78">
        <f>SUM(Q38:S38)</f>
        <v>24</v>
      </c>
      <c r="X38" s="48">
        <f>H38</f>
        <v>0</v>
      </c>
      <c r="Y38" s="48">
        <f>I38</f>
        <v>24</v>
      </c>
      <c r="Z38" s="48">
        <f>G38</f>
        <v>0</v>
      </c>
      <c r="AA38" s="49">
        <f>SUM(X38:Z38)</f>
        <v>24</v>
      </c>
      <c r="AB38" s="49">
        <f>LARGE(X38:Z38,1)</f>
        <v>24</v>
      </c>
      <c r="AC38" s="49">
        <f>LARGE(X38:Z38,2)</f>
        <v>0</v>
      </c>
      <c r="AD38" s="50">
        <f>SUM(AB38:AC38)</f>
        <v>24</v>
      </c>
      <c r="AE38" s="48">
        <f>J38</f>
        <v>0</v>
      </c>
      <c r="AF38" s="48">
        <f>L38</f>
        <v>0</v>
      </c>
      <c r="AG38" s="48">
        <f>N38</f>
        <v>0</v>
      </c>
      <c r="AH38" s="49">
        <f>SUM(AE38:AG38)</f>
        <v>0</v>
      </c>
      <c r="AI38" s="49">
        <f>LARGE(AE38:AG38,1)</f>
        <v>0</v>
      </c>
      <c r="AJ38" s="49">
        <f>LARGE(AE38:AG38,2)</f>
        <v>0</v>
      </c>
      <c r="AK38" s="50">
        <f>SUM(AI38:AJ38)</f>
        <v>0</v>
      </c>
      <c r="AL38" s="48">
        <f>K38</f>
        <v>0</v>
      </c>
      <c r="AM38" s="48">
        <f>M38</f>
        <v>0</v>
      </c>
      <c r="AN38" s="48">
        <f>O38</f>
        <v>0</v>
      </c>
      <c r="AO38" s="49">
        <f>SUM(AL38:AN38)</f>
        <v>0</v>
      </c>
      <c r="AP38" s="49">
        <f>LARGE(AL38:AN38,1)</f>
        <v>0</v>
      </c>
      <c r="AQ38" s="49">
        <f>LARGE(AL38:AN38,2)</f>
        <v>0</v>
      </c>
      <c r="AR38" s="50">
        <f>SUM(AP38:AQ38)</f>
        <v>0</v>
      </c>
      <c r="CC38" s="70">
        <f>T38</f>
        <v>24</v>
      </c>
    </row>
    <row r="39" spans="1:81" ht="45">
      <c r="A39" s="85">
        <v>23</v>
      </c>
      <c r="B39" s="28" t="s">
        <v>14</v>
      </c>
      <c r="C39" s="90" t="s">
        <v>216</v>
      </c>
      <c r="D39" s="57">
        <v>220</v>
      </c>
      <c r="E39" s="80" t="s">
        <v>217</v>
      </c>
      <c r="F39" s="81" t="s">
        <v>218</v>
      </c>
      <c r="G39" s="81"/>
      <c r="H39" s="17">
        <v>16</v>
      </c>
      <c r="I39" s="11"/>
      <c r="J39" s="11"/>
      <c r="K39" s="11"/>
      <c r="L39" s="11"/>
      <c r="M39" s="11"/>
      <c r="N39" s="11"/>
      <c r="O39" s="19"/>
      <c r="Q39" s="75">
        <f>AD39</f>
        <v>16</v>
      </c>
      <c r="R39" s="76">
        <f>J39+L39+N39</f>
        <v>0</v>
      </c>
      <c r="S39" s="77">
        <f>K39+M39+O39</f>
        <v>0</v>
      </c>
      <c r="T39" s="78">
        <f>SUM(Q39:S39)</f>
        <v>16</v>
      </c>
      <c r="X39" s="48">
        <f>H39</f>
        <v>16</v>
      </c>
      <c r="Y39" s="48">
        <f>I39</f>
        <v>0</v>
      </c>
      <c r="Z39" s="48">
        <f>G39</f>
        <v>0</v>
      </c>
      <c r="AA39" s="49">
        <f>SUM(X39:Z39)</f>
        <v>16</v>
      </c>
      <c r="AB39" s="49">
        <f>LARGE(X39:Z39,1)</f>
        <v>16</v>
      </c>
      <c r="AC39" s="49">
        <f>LARGE(X39:Z39,2)</f>
        <v>0</v>
      </c>
      <c r="AD39" s="50">
        <f>SUM(AB39:AC39)</f>
        <v>16</v>
      </c>
      <c r="AE39" s="48">
        <f>J39</f>
        <v>0</v>
      </c>
      <c r="AF39" s="48">
        <f>L39</f>
        <v>0</v>
      </c>
      <c r="AG39" s="48">
        <f>N39</f>
        <v>0</v>
      </c>
      <c r="AH39" s="49">
        <f>SUM(AE39:AG39)</f>
        <v>0</v>
      </c>
      <c r="AI39" s="49">
        <f>LARGE(AE39:AG39,1)</f>
        <v>0</v>
      </c>
      <c r="AJ39" s="49">
        <f>LARGE(AE39:AG39,2)</f>
        <v>0</v>
      </c>
      <c r="AK39" s="50">
        <f>SUM(AI39:AJ39)</f>
        <v>0</v>
      </c>
      <c r="AL39" s="48">
        <f>K39</f>
        <v>0</v>
      </c>
      <c r="AM39" s="48">
        <f>M39</f>
        <v>0</v>
      </c>
      <c r="AN39" s="48">
        <f>O39</f>
        <v>0</v>
      </c>
      <c r="AO39" s="49">
        <f>SUM(AL39:AN39)</f>
        <v>0</v>
      </c>
      <c r="AP39" s="49">
        <f>LARGE(AL39:AN39,1)</f>
        <v>0</v>
      </c>
      <c r="AQ39" s="49">
        <f>LARGE(AL39:AN39,2)</f>
        <v>0</v>
      </c>
      <c r="AR39" s="50">
        <f>SUM(AP39:AQ39)</f>
        <v>0</v>
      </c>
      <c r="CC39" s="70">
        <f>T39</f>
        <v>16</v>
      </c>
    </row>
    <row r="40" spans="1:81" ht="56.25">
      <c r="A40" s="85">
        <v>24</v>
      </c>
      <c r="B40" s="28" t="s">
        <v>14</v>
      </c>
      <c r="C40" s="90" t="s">
        <v>221</v>
      </c>
      <c r="D40" s="27">
        <v>147</v>
      </c>
      <c r="E40" s="80" t="s">
        <v>222</v>
      </c>
      <c r="F40" s="81" t="s">
        <v>223</v>
      </c>
      <c r="G40" s="81"/>
      <c r="H40" s="17">
        <v>0</v>
      </c>
      <c r="I40" s="11">
        <v>0</v>
      </c>
      <c r="J40" s="11"/>
      <c r="K40" s="11"/>
      <c r="L40" s="11"/>
      <c r="M40" s="11"/>
      <c r="N40" s="11"/>
      <c r="O40" s="19"/>
      <c r="Q40" s="75">
        <f>AD40</f>
        <v>0</v>
      </c>
      <c r="R40" s="76">
        <f>J40+L40+N40</f>
        <v>0</v>
      </c>
      <c r="S40" s="77">
        <f>K40+M40+O40</f>
        <v>0</v>
      </c>
      <c r="T40" s="78">
        <f>SUM(Q40:S40)</f>
        <v>0</v>
      </c>
      <c r="X40" s="48">
        <f>H40</f>
        <v>0</v>
      </c>
      <c r="Y40" s="48">
        <f>I40</f>
        <v>0</v>
      </c>
      <c r="Z40" s="48">
        <f>G40</f>
        <v>0</v>
      </c>
      <c r="AA40" s="49">
        <f>SUM(X40:Z40)</f>
        <v>0</v>
      </c>
      <c r="AB40" s="49">
        <f>LARGE(X40:Z40,1)</f>
        <v>0</v>
      </c>
      <c r="AC40" s="49">
        <f>LARGE(X40:Z40,2)</f>
        <v>0</v>
      </c>
      <c r="AD40" s="50">
        <f>SUM(AB40:AC40)</f>
        <v>0</v>
      </c>
      <c r="AE40" s="48">
        <f>J40</f>
        <v>0</v>
      </c>
      <c r="AF40" s="48">
        <f>L40</f>
        <v>0</v>
      </c>
      <c r="AG40" s="48">
        <f>N40</f>
        <v>0</v>
      </c>
      <c r="AH40" s="49">
        <f>SUM(AE40:AG40)</f>
        <v>0</v>
      </c>
      <c r="AI40" s="49">
        <f>LARGE(AE40:AG40,1)</f>
        <v>0</v>
      </c>
      <c r="AJ40" s="49">
        <f>LARGE(AE40:AG40,2)</f>
        <v>0</v>
      </c>
      <c r="AK40" s="50">
        <f>SUM(AI40:AJ40)</f>
        <v>0</v>
      </c>
      <c r="AL40" s="48">
        <f>K40</f>
        <v>0</v>
      </c>
      <c r="AM40" s="48">
        <f>M40</f>
        <v>0</v>
      </c>
      <c r="AN40" s="48">
        <f>O40</f>
        <v>0</v>
      </c>
      <c r="AO40" s="49">
        <f>SUM(AL40:AN40)</f>
        <v>0</v>
      </c>
      <c r="AP40" s="49">
        <f>LARGE(AL40:AN40,1)</f>
        <v>0</v>
      </c>
      <c r="AQ40" s="49">
        <f>LARGE(AL40:AN40,2)</f>
        <v>0</v>
      </c>
      <c r="AR40" s="50">
        <f>SUM(AP40:AQ40)</f>
        <v>0</v>
      </c>
      <c r="CC40" s="70">
        <f>T40</f>
        <v>0</v>
      </c>
    </row>
    <row r="41" spans="1:81" ht="45.75" thickBot="1">
      <c r="A41" s="86">
        <v>25</v>
      </c>
      <c r="B41" s="127" t="s">
        <v>13</v>
      </c>
      <c r="C41" s="91" t="s">
        <v>227</v>
      </c>
      <c r="D41" s="54">
        <v>225</v>
      </c>
      <c r="E41" s="87" t="s">
        <v>228</v>
      </c>
      <c r="F41" s="88" t="s">
        <v>229</v>
      </c>
      <c r="G41" s="88"/>
      <c r="H41" s="59">
        <v>0</v>
      </c>
      <c r="I41" s="38">
        <v>0</v>
      </c>
      <c r="J41" s="38"/>
      <c r="K41" s="38"/>
      <c r="L41" s="38"/>
      <c r="M41" s="38"/>
      <c r="N41" s="38"/>
      <c r="O41" s="41"/>
      <c r="Q41" s="75">
        <f>AD41</f>
        <v>0</v>
      </c>
      <c r="R41" s="76">
        <f>J41+L41+N41</f>
        <v>0</v>
      </c>
      <c r="S41" s="77">
        <f>K41+M41+O41</f>
        <v>0</v>
      </c>
      <c r="T41" s="78">
        <f>SUM(Q41:S41)</f>
        <v>0</v>
      </c>
      <c r="X41" s="48">
        <f>H41</f>
        <v>0</v>
      </c>
      <c r="Y41" s="48">
        <f>I41</f>
        <v>0</v>
      </c>
      <c r="Z41" s="48">
        <f>G41</f>
        <v>0</v>
      </c>
      <c r="AA41" s="49">
        <f>SUM(X41:Z41)</f>
        <v>0</v>
      </c>
      <c r="AB41" s="49">
        <f>LARGE(X41:Z41,1)</f>
        <v>0</v>
      </c>
      <c r="AC41" s="49">
        <f>LARGE(X41:Z41,2)</f>
        <v>0</v>
      </c>
      <c r="AD41" s="50">
        <f>SUM(AB41:AC41)</f>
        <v>0</v>
      </c>
      <c r="AE41" s="48">
        <f>J41</f>
        <v>0</v>
      </c>
      <c r="AF41" s="48">
        <f>L41</f>
        <v>0</v>
      </c>
      <c r="AG41" s="48">
        <f>N41</f>
        <v>0</v>
      </c>
      <c r="AH41" s="49">
        <f>SUM(AE41:AG41)</f>
        <v>0</v>
      </c>
      <c r="AI41" s="49">
        <f>LARGE(AE41:AG41,1)</f>
        <v>0</v>
      </c>
      <c r="AJ41" s="49">
        <f>LARGE(AE41:AG41,2)</f>
        <v>0</v>
      </c>
      <c r="AK41" s="50">
        <f>SUM(AI41:AJ41)</f>
        <v>0</v>
      </c>
      <c r="AL41" s="48">
        <f>K41</f>
        <v>0</v>
      </c>
      <c r="AM41" s="48">
        <f>M41</f>
        <v>0</v>
      </c>
      <c r="AN41" s="48">
        <f>O41</f>
        <v>0</v>
      </c>
      <c r="AO41" s="49">
        <f>SUM(AL41:AN41)</f>
        <v>0</v>
      </c>
      <c r="AP41" s="49">
        <f>LARGE(AL41:AN41,1)</f>
        <v>0</v>
      </c>
      <c r="AQ41" s="49">
        <f>LARGE(AL41:AN41,2)</f>
        <v>0</v>
      </c>
      <c r="AR41" s="50">
        <f>SUM(AP41:AQ41)</f>
        <v>0</v>
      </c>
      <c r="CC41" s="70">
        <f>T41</f>
        <v>0</v>
      </c>
    </row>
    <row r="42" spans="7:15" ht="14.25">
      <c r="G42" s="12"/>
      <c r="H42" s="12"/>
      <c r="I42" s="12"/>
      <c r="J42" s="53"/>
      <c r="K42" s="53"/>
      <c r="L42" s="53"/>
      <c r="M42" s="53"/>
      <c r="N42" s="12"/>
      <c r="O42" s="12"/>
    </row>
    <row r="43" spans="7:15" ht="14.25">
      <c r="G43" s="12"/>
      <c r="H43" s="12"/>
      <c r="I43" s="12"/>
      <c r="J43" s="53"/>
      <c r="K43" s="53"/>
      <c r="L43" s="53"/>
      <c r="M43" s="53"/>
      <c r="N43" s="12"/>
      <c r="O43" s="12"/>
    </row>
  </sheetData>
  <sheetProtection/>
  <mergeCells count="8">
    <mergeCell ref="AE1:AK1"/>
    <mergeCell ref="AL1:AR1"/>
    <mergeCell ref="B1:B3"/>
    <mergeCell ref="C1:C3"/>
    <mergeCell ref="D1:D3"/>
    <mergeCell ref="E1:E3"/>
    <mergeCell ref="F1:F3"/>
    <mergeCell ref="X1:AD1"/>
  </mergeCells>
  <printOptions/>
  <pageMargins left="0.25" right="0.25" top="0.75" bottom="0.75" header="0.3" footer="0.3"/>
  <pageSetup horizontalDpi="600" verticalDpi="600" orientation="landscape" paperSize="9" scale="47" r:id="rId2"/>
  <colBreaks count="1" manualBreakCount="1">
    <brk id="21" max="65535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A1:CC14"/>
  <sheetViews>
    <sheetView zoomScaleSheetLayoutView="10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26" bestFit="1" customWidth="1"/>
    <col min="3" max="3" width="21.421875" style="51" customWidth="1"/>
    <col min="4" max="4" width="5.57421875" style="4" customWidth="1"/>
    <col min="5" max="5" width="20.7109375" style="65" customWidth="1"/>
    <col min="6" max="6" width="3.8515625" style="66" bestFit="1" customWidth="1"/>
    <col min="7" max="7" width="8.421875" style="13" customWidth="1"/>
    <col min="8" max="8" width="8.7109375" style="3" customWidth="1"/>
    <col min="9" max="9" width="8.7109375" style="13" customWidth="1"/>
    <col min="10" max="13" width="8.421875" style="14" customWidth="1"/>
    <col min="14" max="15" width="8.421875" style="13" customWidth="1"/>
    <col min="16" max="16" width="9.140625" style="68" customWidth="1"/>
    <col min="17" max="17" width="6.57421875" style="9" bestFit="1" customWidth="1"/>
    <col min="18" max="18" width="8.7109375" style="9" customWidth="1"/>
    <col min="19" max="19" width="7.57421875" style="9" bestFit="1" customWidth="1"/>
    <col min="20" max="20" width="5.421875" style="71" bestFit="1" customWidth="1"/>
    <col min="21" max="21" width="8.7109375" style="71" customWidth="1"/>
    <col min="22" max="23" width="9.28125" style="69" customWidth="1"/>
    <col min="24" max="25" width="4.57421875" style="15" bestFit="1" customWidth="1"/>
    <col min="26" max="26" width="4.7109375" style="15" bestFit="1" customWidth="1"/>
    <col min="27" max="27" width="4.421875" style="15" bestFit="1" customWidth="1"/>
    <col min="28" max="29" width="3.57421875" style="15" bestFit="1" customWidth="1"/>
    <col min="30" max="30" width="5.421875" style="79" bestFit="1" customWidth="1"/>
    <col min="31" max="32" width="4.57421875" style="15" bestFit="1" customWidth="1"/>
    <col min="33" max="33" width="4.7109375" style="15" bestFit="1" customWidth="1"/>
    <col min="34" max="34" width="4.421875" style="15" bestFit="1" customWidth="1"/>
    <col min="35" max="36" width="3.57421875" style="15" bestFit="1" customWidth="1"/>
    <col min="37" max="37" width="5.421875" style="79" bestFit="1" customWidth="1"/>
    <col min="38" max="39" width="4.57421875" style="15" bestFit="1" customWidth="1"/>
    <col min="40" max="40" width="4.7109375" style="15" bestFit="1" customWidth="1"/>
    <col min="41" max="41" width="4.421875" style="15" bestFit="1" customWidth="1"/>
    <col min="42" max="43" width="3.57421875" style="15" bestFit="1" customWidth="1"/>
    <col min="44" max="44" width="5.421875" style="79" bestFit="1" customWidth="1"/>
    <col min="45" max="80" width="9.28125" style="69" customWidth="1"/>
    <col min="81" max="81" width="4.00390625" style="69" bestFit="1" customWidth="1"/>
    <col min="82" max="142" width="9.28125" style="69" customWidth="1"/>
    <col min="143" max="16384" width="9.140625" style="69" customWidth="1"/>
  </cols>
  <sheetData>
    <row r="1" spans="1:44" s="1" customFormat="1" ht="12.75">
      <c r="A1" s="5" t="s">
        <v>0</v>
      </c>
      <c r="B1" s="120" t="s">
        <v>27</v>
      </c>
      <c r="C1" s="122" t="s">
        <v>26</v>
      </c>
      <c r="D1" s="124" t="s">
        <v>25</v>
      </c>
      <c r="E1" s="122" t="s">
        <v>1</v>
      </c>
      <c r="F1" s="122" t="s">
        <v>15</v>
      </c>
      <c r="G1" s="52" t="s">
        <v>2</v>
      </c>
      <c r="H1" s="10" t="s">
        <v>3</v>
      </c>
      <c r="I1" s="10" t="s">
        <v>3</v>
      </c>
      <c r="J1" s="10" t="s">
        <v>4</v>
      </c>
      <c r="K1" s="10" t="s">
        <v>4</v>
      </c>
      <c r="L1" s="10" t="s">
        <v>5</v>
      </c>
      <c r="M1" s="10" t="s">
        <v>5</v>
      </c>
      <c r="N1" s="10" t="s">
        <v>45</v>
      </c>
      <c r="O1" s="44" t="s">
        <v>45</v>
      </c>
      <c r="Q1" s="5" t="s">
        <v>9</v>
      </c>
      <c r="R1" s="6" t="s">
        <v>10</v>
      </c>
      <c r="S1" s="29" t="s">
        <v>11</v>
      </c>
      <c r="T1" s="31"/>
      <c r="U1" s="18"/>
      <c r="X1" s="119" t="s">
        <v>9</v>
      </c>
      <c r="Y1" s="119"/>
      <c r="Z1" s="119"/>
      <c r="AA1" s="119"/>
      <c r="AB1" s="119"/>
      <c r="AC1" s="119"/>
      <c r="AD1" s="119"/>
      <c r="AE1" s="118" t="s">
        <v>10</v>
      </c>
      <c r="AF1" s="118"/>
      <c r="AG1" s="118"/>
      <c r="AH1" s="118"/>
      <c r="AI1" s="118"/>
      <c r="AJ1" s="118"/>
      <c r="AK1" s="118"/>
      <c r="AL1" s="119" t="s">
        <v>11</v>
      </c>
      <c r="AM1" s="119"/>
      <c r="AN1" s="119"/>
      <c r="AO1" s="119"/>
      <c r="AP1" s="119"/>
      <c r="AQ1" s="119"/>
      <c r="AR1" s="119"/>
    </row>
    <row r="2" spans="1:44" s="1" customFormat="1" ht="12.75">
      <c r="A2" s="7"/>
      <c r="B2" s="121"/>
      <c r="C2" s="123"/>
      <c r="D2" s="125"/>
      <c r="E2" s="123"/>
      <c r="F2" s="123"/>
      <c r="G2" s="2" t="s">
        <v>6</v>
      </c>
      <c r="H2" s="2" t="s">
        <v>6</v>
      </c>
      <c r="I2" s="45" t="s">
        <v>6</v>
      </c>
      <c r="J2" s="2" t="s">
        <v>7</v>
      </c>
      <c r="K2" s="2" t="s">
        <v>8</v>
      </c>
      <c r="L2" s="45" t="s">
        <v>7</v>
      </c>
      <c r="M2" s="45" t="s">
        <v>8</v>
      </c>
      <c r="N2" s="2" t="s">
        <v>7</v>
      </c>
      <c r="O2" s="20" t="s">
        <v>8</v>
      </c>
      <c r="Q2" s="22" t="s">
        <v>12</v>
      </c>
      <c r="R2" s="21" t="s">
        <v>12</v>
      </c>
      <c r="S2" s="30" t="s">
        <v>12</v>
      </c>
      <c r="T2" s="32" t="s">
        <v>12</v>
      </c>
      <c r="U2" s="18"/>
      <c r="X2" s="23" t="s">
        <v>19</v>
      </c>
      <c r="Y2" s="23" t="s">
        <v>22</v>
      </c>
      <c r="Z2" s="46" t="s">
        <v>22</v>
      </c>
      <c r="AA2" s="23" t="s">
        <v>17</v>
      </c>
      <c r="AB2" s="23" t="s">
        <v>16</v>
      </c>
      <c r="AC2" s="23" t="s">
        <v>18</v>
      </c>
      <c r="AD2" s="23" t="s">
        <v>12</v>
      </c>
      <c r="AE2" s="23" t="s">
        <v>23</v>
      </c>
      <c r="AF2" s="46" t="s">
        <v>24</v>
      </c>
      <c r="AG2" s="23" t="s">
        <v>79</v>
      </c>
      <c r="AH2" s="23" t="s">
        <v>17</v>
      </c>
      <c r="AI2" s="23" t="s">
        <v>16</v>
      </c>
      <c r="AJ2" s="23" t="s">
        <v>18</v>
      </c>
      <c r="AK2" s="23" t="s">
        <v>12</v>
      </c>
      <c r="AL2" s="23" t="s">
        <v>23</v>
      </c>
      <c r="AM2" s="46" t="s">
        <v>24</v>
      </c>
      <c r="AN2" s="23" t="s">
        <v>79</v>
      </c>
      <c r="AO2" s="23" t="s">
        <v>17</v>
      </c>
      <c r="AP2" s="23" t="s">
        <v>16</v>
      </c>
      <c r="AQ2" s="23" t="s">
        <v>18</v>
      </c>
      <c r="AR2" s="23" t="s">
        <v>12</v>
      </c>
    </row>
    <row r="3" spans="1:44" s="67" customFormat="1" ht="13.5" thickBot="1">
      <c r="A3" s="43"/>
      <c r="B3" s="121"/>
      <c r="C3" s="123"/>
      <c r="D3" s="125"/>
      <c r="E3" s="123"/>
      <c r="F3" s="123"/>
      <c r="G3" s="42">
        <v>40999</v>
      </c>
      <c r="H3" s="42">
        <v>41027</v>
      </c>
      <c r="I3" s="42">
        <v>41028</v>
      </c>
      <c r="J3" s="42">
        <v>41062</v>
      </c>
      <c r="K3" s="42">
        <v>41063</v>
      </c>
      <c r="L3" s="42">
        <v>41076</v>
      </c>
      <c r="M3" s="42">
        <v>41077</v>
      </c>
      <c r="N3" s="42">
        <v>41146</v>
      </c>
      <c r="O3" s="55">
        <v>41147</v>
      </c>
      <c r="Q3" s="43"/>
      <c r="R3" s="73"/>
      <c r="S3" s="16"/>
      <c r="T3" s="72"/>
      <c r="U3" s="71"/>
      <c r="X3" s="24" t="s">
        <v>20</v>
      </c>
      <c r="Y3" s="24" t="s">
        <v>20</v>
      </c>
      <c r="Z3" s="47" t="s">
        <v>21</v>
      </c>
      <c r="AA3" s="24"/>
      <c r="AB3" s="24"/>
      <c r="AC3" s="24"/>
      <c r="AD3" s="74"/>
      <c r="AE3" s="24"/>
      <c r="AF3" s="47"/>
      <c r="AG3" s="24"/>
      <c r="AH3" s="24"/>
      <c r="AI3" s="24"/>
      <c r="AJ3" s="24"/>
      <c r="AK3" s="74"/>
      <c r="AL3" s="24"/>
      <c r="AM3" s="47"/>
      <c r="AN3" s="24"/>
      <c r="AO3" s="24"/>
      <c r="AP3" s="24"/>
      <c r="AQ3" s="24"/>
      <c r="AR3" s="74"/>
    </row>
    <row r="4" spans="1:81" ht="67.5">
      <c r="A4" s="34">
        <v>1</v>
      </c>
      <c r="B4" s="128" t="s">
        <v>13</v>
      </c>
      <c r="C4" s="89" t="s">
        <v>233</v>
      </c>
      <c r="D4" s="82">
        <v>109</v>
      </c>
      <c r="E4" s="83" t="s">
        <v>234</v>
      </c>
      <c r="F4" s="84" t="s">
        <v>104</v>
      </c>
      <c r="G4" s="84">
        <v>400</v>
      </c>
      <c r="H4" s="58">
        <v>400</v>
      </c>
      <c r="I4" s="36">
        <v>400</v>
      </c>
      <c r="J4" s="36"/>
      <c r="K4" s="36"/>
      <c r="L4" s="36"/>
      <c r="M4" s="36"/>
      <c r="N4" s="36"/>
      <c r="O4" s="39"/>
      <c r="Q4" s="93">
        <f>AD4</f>
        <v>800</v>
      </c>
      <c r="R4" s="94">
        <f>J4+L4+N4</f>
        <v>0</v>
      </c>
      <c r="S4" s="95">
        <f>K4+M4+O4</f>
        <v>0</v>
      </c>
      <c r="T4" s="96">
        <f>SUM(Q4:S4)</f>
        <v>800</v>
      </c>
      <c r="X4" s="48">
        <f>H4</f>
        <v>400</v>
      </c>
      <c r="Y4" s="48">
        <f>I4</f>
        <v>400</v>
      </c>
      <c r="Z4" s="48">
        <f>G4</f>
        <v>400</v>
      </c>
      <c r="AA4" s="49">
        <f>SUM(X4:Z4)</f>
        <v>1200</v>
      </c>
      <c r="AB4" s="49">
        <f>LARGE(X4:Z4,1)</f>
        <v>400</v>
      </c>
      <c r="AC4" s="49">
        <f>LARGE(X4:Z4,2)</f>
        <v>400</v>
      </c>
      <c r="AD4" s="50">
        <f>SUM(AB4:AC4)</f>
        <v>800</v>
      </c>
      <c r="AE4" s="48">
        <f>J4</f>
        <v>0</v>
      </c>
      <c r="AF4" s="48">
        <f>L4</f>
        <v>0</v>
      </c>
      <c r="AG4" s="48">
        <f>N4</f>
        <v>0</v>
      </c>
      <c r="AH4" s="49">
        <f>SUM(AE4:AG4)</f>
        <v>0</v>
      </c>
      <c r="AI4" s="49">
        <f>LARGE(AE4:AG4,1)</f>
        <v>0</v>
      </c>
      <c r="AJ4" s="49">
        <f>LARGE(AE4:AG4,2)</f>
        <v>0</v>
      </c>
      <c r="AK4" s="50">
        <f>SUM(AI4:AJ4)</f>
        <v>0</v>
      </c>
      <c r="AL4" s="48">
        <f>K4</f>
        <v>0</v>
      </c>
      <c r="AM4" s="48">
        <f>M4</f>
        <v>0</v>
      </c>
      <c r="AN4" s="48">
        <f>O4</f>
        <v>0</v>
      </c>
      <c r="AO4" s="49">
        <f>SUM(AL4:AN4)</f>
        <v>0</v>
      </c>
      <c r="AP4" s="49">
        <f>LARGE(AL4:AN4,1)</f>
        <v>0</v>
      </c>
      <c r="AQ4" s="49">
        <f>LARGE(AL4:AN4,2)</f>
        <v>0</v>
      </c>
      <c r="AR4" s="50">
        <f>SUM(AP4:AQ4)</f>
        <v>0</v>
      </c>
      <c r="CC4" s="70">
        <f>T4</f>
        <v>800</v>
      </c>
    </row>
    <row r="5" spans="1:81" ht="45">
      <c r="A5" s="25">
        <v>2</v>
      </c>
      <c r="B5" s="28" t="s">
        <v>14</v>
      </c>
      <c r="C5" s="90" t="s">
        <v>34</v>
      </c>
      <c r="D5" s="57" t="s">
        <v>98</v>
      </c>
      <c r="E5" s="80" t="s">
        <v>96</v>
      </c>
      <c r="F5" s="81" t="s">
        <v>106</v>
      </c>
      <c r="G5" s="81">
        <v>288</v>
      </c>
      <c r="H5" s="17">
        <v>352</v>
      </c>
      <c r="I5" s="11">
        <v>352</v>
      </c>
      <c r="J5" s="11"/>
      <c r="K5" s="11"/>
      <c r="L5" s="11"/>
      <c r="M5" s="11"/>
      <c r="N5" s="11"/>
      <c r="O5" s="19"/>
      <c r="Q5" s="75">
        <f>AD5</f>
        <v>704</v>
      </c>
      <c r="R5" s="76">
        <f>J5+L5+N5</f>
        <v>0</v>
      </c>
      <c r="S5" s="77">
        <f>K5+M5+O5</f>
        <v>0</v>
      </c>
      <c r="T5" s="78">
        <f>SUM(Q5:S5)</f>
        <v>704</v>
      </c>
      <c r="X5" s="48">
        <f>H5</f>
        <v>352</v>
      </c>
      <c r="Y5" s="48">
        <f>I5</f>
        <v>352</v>
      </c>
      <c r="Z5" s="48">
        <f>G5</f>
        <v>288</v>
      </c>
      <c r="AA5" s="49">
        <f>SUM(X5:Z5)</f>
        <v>992</v>
      </c>
      <c r="AB5" s="49">
        <f>LARGE(X5:Z5,1)</f>
        <v>352</v>
      </c>
      <c r="AC5" s="49">
        <f>LARGE(X5:Z5,2)</f>
        <v>352</v>
      </c>
      <c r="AD5" s="50">
        <f>SUM(AB5:AC5)</f>
        <v>704</v>
      </c>
      <c r="AE5" s="48">
        <f>J5</f>
        <v>0</v>
      </c>
      <c r="AF5" s="48">
        <f>L5</f>
        <v>0</v>
      </c>
      <c r="AG5" s="48">
        <f>N5</f>
        <v>0</v>
      </c>
      <c r="AH5" s="49">
        <f>SUM(AE5:AG5)</f>
        <v>0</v>
      </c>
      <c r="AI5" s="49">
        <f>LARGE(AE5:AG5,1)</f>
        <v>0</v>
      </c>
      <c r="AJ5" s="49">
        <f>LARGE(AE5:AG5,2)</f>
        <v>0</v>
      </c>
      <c r="AK5" s="50">
        <f>SUM(AI5:AJ5)</f>
        <v>0</v>
      </c>
      <c r="AL5" s="48">
        <f>K5</f>
        <v>0</v>
      </c>
      <c r="AM5" s="48">
        <f>M5</f>
        <v>0</v>
      </c>
      <c r="AN5" s="48">
        <f>O5</f>
        <v>0</v>
      </c>
      <c r="AO5" s="49">
        <f>SUM(AL5:AN5)</f>
        <v>0</v>
      </c>
      <c r="AP5" s="49">
        <f>LARGE(AL5:AN5,1)</f>
        <v>0</v>
      </c>
      <c r="AQ5" s="49">
        <f>LARGE(AL5:AN5,2)</f>
        <v>0</v>
      </c>
      <c r="AR5" s="50">
        <f>SUM(AP5:AQ5)</f>
        <v>0</v>
      </c>
      <c r="CC5" s="70">
        <f>T5</f>
        <v>704</v>
      </c>
    </row>
    <row r="6" spans="1:81" ht="45">
      <c r="A6" s="25">
        <v>3</v>
      </c>
      <c r="B6" s="126" t="s">
        <v>13</v>
      </c>
      <c r="C6" s="90" t="s">
        <v>102</v>
      </c>
      <c r="D6" s="60">
        <v>126</v>
      </c>
      <c r="E6" s="80" t="s">
        <v>235</v>
      </c>
      <c r="F6" s="81" t="s">
        <v>236</v>
      </c>
      <c r="G6" s="81">
        <v>316</v>
      </c>
      <c r="H6" s="17">
        <v>264</v>
      </c>
      <c r="I6" s="11">
        <v>316</v>
      </c>
      <c r="J6" s="62"/>
      <c r="K6" s="62"/>
      <c r="L6" s="61"/>
      <c r="M6" s="61"/>
      <c r="N6" s="11"/>
      <c r="O6" s="19"/>
      <c r="Q6" s="75">
        <f>AD6</f>
        <v>632</v>
      </c>
      <c r="R6" s="76">
        <f>J6+L6+N6</f>
        <v>0</v>
      </c>
      <c r="S6" s="77">
        <f>K6+M6+O6</f>
        <v>0</v>
      </c>
      <c r="T6" s="78">
        <f>SUM(Q6:S6)</f>
        <v>632</v>
      </c>
      <c r="X6" s="48">
        <f>H6</f>
        <v>264</v>
      </c>
      <c r="Y6" s="48">
        <f>I6</f>
        <v>316</v>
      </c>
      <c r="Z6" s="48">
        <f>G6</f>
        <v>316</v>
      </c>
      <c r="AA6" s="49">
        <f>SUM(X6:Z6)</f>
        <v>896</v>
      </c>
      <c r="AB6" s="49">
        <f>LARGE(X6:Z6,1)</f>
        <v>316</v>
      </c>
      <c r="AC6" s="49">
        <f>LARGE(X6:Z6,2)</f>
        <v>316</v>
      </c>
      <c r="AD6" s="50">
        <f>SUM(AB6:AC6)</f>
        <v>632</v>
      </c>
      <c r="AE6" s="48">
        <f>J6</f>
        <v>0</v>
      </c>
      <c r="AF6" s="48">
        <f>L6</f>
        <v>0</v>
      </c>
      <c r="AG6" s="48">
        <f>N6</f>
        <v>0</v>
      </c>
      <c r="AH6" s="49">
        <f>SUM(AE6:AG6)</f>
        <v>0</v>
      </c>
      <c r="AI6" s="49">
        <f>LARGE(AE6:AG6,1)</f>
        <v>0</v>
      </c>
      <c r="AJ6" s="49">
        <f>LARGE(AE6:AG6,2)</f>
        <v>0</v>
      </c>
      <c r="AK6" s="50">
        <f>SUM(AI6:AJ6)</f>
        <v>0</v>
      </c>
      <c r="AL6" s="48">
        <f>K6</f>
        <v>0</v>
      </c>
      <c r="AM6" s="48">
        <f>M6</f>
        <v>0</v>
      </c>
      <c r="AN6" s="48">
        <f>O6</f>
        <v>0</v>
      </c>
      <c r="AO6" s="49">
        <f>SUM(AL6:AN6)</f>
        <v>0</v>
      </c>
      <c r="AP6" s="49">
        <f>LARGE(AL6:AN6,1)</f>
        <v>0</v>
      </c>
      <c r="AQ6" s="49">
        <f>LARGE(AL6:AN6,2)</f>
        <v>0</v>
      </c>
      <c r="AR6" s="50">
        <f>SUM(AP6:AQ6)</f>
        <v>0</v>
      </c>
      <c r="CC6" s="70">
        <f>T6</f>
        <v>632</v>
      </c>
    </row>
    <row r="7" spans="1:81" ht="45">
      <c r="A7" s="25">
        <v>4</v>
      </c>
      <c r="B7" s="28" t="s">
        <v>14</v>
      </c>
      <c r="C7" s="90" t="s">
        <v>103</v>
      </c>
      <c r="D7" s="27" t="s">
        <v>41</v>
      </c>
      <c r="E7" s="80" t="s">
        <v>95</v>
      </c>
      <c r="F7" s="81" t="s">
        <v>105</v>
      </c>
      <c r="G7" s="81">
        <v>352</v>
      </c>
      <c r="H7" s="17">
        <v>276</v>
      </c>
      <c r="I7" s="11">
        <v>264</v>
      </c>
      <c r="J7" s="11"/>
      <c r="K7" s="11"/>
      <c r="L7" s="11"/>
      <c r="M7" s="11"/>
      <c r="N7" s="11"/>
      <c r="O7" s="19"/>
      <c r="Q7" s="75">
        <f>AD7</f>
        <v>628</v>
      </c>
      <c r="R7" s="76">
        <f>J7+L7+N7</f>
        <v>0</v>
      </c>
      <c r="S7" s="77">
        <f>K7+M7+O7</f>
        <v>0</v>
      </c>
      <c r="T7" s="78">
        <f>SUM(Q7:S7)</f>
        <v>628</v>
      </c>
      <c r="X7" s="48">
        <f>H7</f>
        <v>276</v>
      </c>
      <c r="Y7" s="48">
        <f>I7</f>
        <v>264</v>
      </c>
      <c r="Z7" s="48">
        <f>G7</f>
        <v>352</v>
      </c>
      <c r="AA7" s="49">
        <f>SUM(X7:Z7)</f>
        <v>892</v>
      </c>
      <c r="AB7" s="49">
        <f>LARGE(X7:Z7,1)</f>
        <v>352</v>
      </c>
      <c r="AC7" s="49">
        <f>LARGE(X7:Z7,2)</f>
        <v>276</v>
      </c>
      <c r="AD7" s="50">
        <f>SUM(AB7:AC7)</f>
        <v>628</v>
      </c>
      <c r="AE7" s="48">
        <f>J7</f>
        <v>0</v>
      </c>
      <c r="AF7" s="48">
        <f>L7</f>
        <v>0</v>
      </c>
      <c r="AG7" s="48">
        <f>N7</f>
        <v>0</v>
      </c>
      <c r="AH7" s="49">
        <f>SUM(AE7:AG7)</f>
        <v>0</v>
      </c>
      <c r="AI7" s="49">
        <f>LARGE(AE7:AG7,1)</f>
        <v>0</v>
      </c>
      <c r="AJ7" s="49">
        <f>LARGE(AE7:AG7,2)</f>
        <v>0</v>
      </c>
      <c r="AK7" s="50">
        <f>SUM(AI7:AJ7)</f>
        <v>0</v>
      </c>
      <c r="AL7" s="48">
        <f>K7</f>
        <v>0</v>
      </c>
      <c r="AM7" s="48">
        <f>M7</f>
        <v>0</v>
      </c>
      <c r="AN7" s="48">
        <f>O7</f>
        <v>0</v>
      </c>
      <c r="AO7" s="49">
        <f>SUM(AL7:AN7)</f>
        <v>0</v>
      </c>
      <c r="AP7" s="49">
        <f>LARGE(AL7:AN7,1)</f>
        <v>0</v>
      </c>
      <c r="AQ7" s="49">
        <f>LARGE(AL7:AN7,2)</f>
        <v>0</v>
      </c>
      <c r="AR7" s="50">
        <f>SUM(AP7:AQ7)</f>
        <v>0</v>
      </c>
      <c r="CC7" s="70">
        <f>T7</f>
        <v>628</v>
      </c>
    </row>
    <row r="8" spans="1:81" ht="56.25">
      <c r="A8" s="25">
        <v>5</v>
      </c>
      <c r="B8" s="126" t="s">
        <v>13</v>
      </c>
      <c r="C8" s="90" t="s">
        <v>30</v>
      </c>
      <c r="D8" s="57" t="s">
        <v>99</v>
      </c>
      <c r="E8" s="80" t="s">
        <v>237</v>
      </c>
      <c r="F8" s="81" t="s">
        <v>238</v>
      </c>
      <c r="G8" s="81">
        <v>276</v>
      </c>
      <c r="H8" s="17">
        <v>316</v>
      </c>
      <c r="I8" s="11">
        <v>288</v>
      </c>
      <c r="J8" s="11"/>
      <c r="K8" s="11"/>
      <c r="L8" s="11"/>
      <c r="M8" s="11"/>
      <c r="N8" s="11"/>
      <c r="O8" s="19"/>
      <c r="Q8" s="75">
        <f>AD8</f>
        <v>604</v>
      </c>
      <c r="R8" s="76">
        <f>J8+L8+N8</f>
        <v>0</v>
      </c>
      <c r="S8" s="77">
        <f>K8+M8+O8</f>
        <v>0</v>
      </c>
      <c r="T8" s="78">
        <f>SUM(Q8:S8)</f>
        <v>604</v>
      </c>
      <c r="X8" s="48">
        <f>H8</f>
        <v>316</v>
      </c>
      <c r="Y8" s="48">
        <f>I8</f>
        <v>288</v>
      </c>
      <c r="Z8" s="48">
        <f>G8</f>
        <v>276</v>
      </c>
      <c r="AA8" s="49">
        <f>SUM(X8:Z8)</f>
        <v>880</v>
      </c>
      <c r="AB8" s="49">
        <f>LARGE(X8:Z8,1)</f>
        <v>316</v>
      </c>
      <c r="AC8" s="49">
        <f>LARGE(X8:Z8,2)</f>
        <v>288</v>
      </c>
      <c r="AD8" s="50">
        <f>SUM(AB8:AC8)</f>
        <v>604</v>
      </c>
      <c r="AE8" s="48">
        <f>J8</f>
        <v>0</v>
      </c>
      <c r="AF8" s="48">
        <f>L8</f>
        <v>0</v>
      </c>
      <c r="AG8" s="48">
        <f>N8</f>
        <v>0</v>
      </c>
      <c r="AH8" s="49">
        <f>SUM(AE8:AG8)</f>
        <v>0</v>
      </c>
      <c r="AI8" s="49">
        <f>LARGE(AE8:AG8,1)</f>
        <v>0</v>
      </c>
      <c r="AJ8" s="49">
        <f>LARGE(AE8:AG8,2)</f>
        <v>0</v>
      </c>
      <c r="AK8" s="50">
        <f>SUM(AI8:AJ8)</f>
        <v>0</v>
      </c>
      <c r="AL8" s="48">
        <f>K8</f>
        <v>0</v>
      </c>
      <c r="AM8" s="48">
        <f>M8</f>
        <v>0</v>
      </c>
      <c r="AN8" s="48">
        <f>O8</f>
        <v>0</v>
      </c>
      <c r="AO8" s="49">
        <f>SUM(AL8:AN8)</f>
        <v>0</v>
      </c>
      <c r="AP8" s="49">
        <f>LARGE(AL8:AN8,1)</f>
        <v>0</v>
      </c>
      <c r="AQ8" s="49">
        <f>LARGE(AL8:AN8,2)</f>
        <v>0</v>
      </c>
      <c r="AR8" s="50">
        <f>SUM(AP8:AQ8)</f>
        <v>0</v>
      </c>
      <c r="CC8" s="70">
        <f>T8</f>
        <v>604</v>
      </c>
    </row>
    <row r="9" spans="1:81" ht="67.5">
      <c r="A9" s="25">
        <v>6</v>
      </c>
      <c r="B9" s="126" t="s">
        <v>13</v>
      </c>
      <c r="C9" s="90" t="s">
        <v>101</v>
      </c>
      <c r="D9" s="57">
        <v>109</v>
      </c>
      <c r="E9" s="80" t="s">
        <v>239</v>
      </c>
      <c r="F9" s="81" t="s">
        <v>240</v>
      </c>
      <c r="G9" s="81">
        <v>264</v>
      </c>
      <c r="H9" s="17">
        <v>288</v>
      </c>
      <c r="I9" s="17">
        <v>276</v>
      </c>
      <c r="J9" s="17"/>
      <c r="K9" s="17"/>
      <c r="L9" s="11"/>
      <c r="M9" s="11"/>
      <c r="N9" s="11"/>
      <c r="O9" s="19"/>
      <c r="Q9" s="75">
        <f>AD9</f>
        <v>564</v>
      </c>
      <c r="R9" s="76">
        <f>J9+L9+N9</f>
        <v>0</v>
      </c>
      <c r="S9" s="77">
        <f>K9+M9+O9</f>
        <v>0</v>
      </c>
      <c r="T9" s="78">
        <f>SUM(Q9:S9)</f>
        <v>564</v>
      </c>
      <c r="X9" s="48">
        <f>H9</f>
        <v>288</v>
      </c>
      <c r="Y9" s="48">
        <f>I9</f>
        <v>276</v>
      </c>
      <c r="Z9" s="48">
        <f>G9</f>
        <v>264</v>
      </c>
      <c r="AA9" s="49">
        <f>SUM(X9:Z9)</f>
        <v>828</v>
      </c>
      <c r="AB9" s="49">
        <f>LARGE(X9:Z9,1)</f>
        <v>288</v>
      </c>
      <c r="AC9" s="49">
        <f>LARGE(X9:Z9,2)</f>
        <v>276</v>
      </c>
      <c r="AD9" s="50">
        <f>SUM(AB9:AC9)</f>
        <v>564</v>
      </c>
      <c r="AE9" s="48">
        <f>J9</f>
        <v>0</v>
      </c>
      <c r="AF9" s="48">
        <f>L9</f>
        <v>0</v>
      </c>
      <c r="AG9" s="48">
        <f>N9</f>
        <v>0</v>
      </c>
      <c r="AH9" s="49">
        <f>SUM(AE9:AG9)</f>
        <v>0</v>
      </c>
      <c r="AI9" s="49">
        <f>LARGE(AE9:AG9,1)</f>
        <v>0</v>
      </c>
      <c r="AJ9" s="49">
        <f>LARGE(AE9:AG9,2)</f>
        <v>0</v>
      </c>
      <c r="AK9" s="50">
        <f>SUM(AI9:AJ9)</f>
        <v>0</v>
      </c>
      <c r="AL9" s="48">
        <f>K9</f>
        <v>0</v>
      </c>
      <c r="AM9" s="48">
        <f>M9</f>
        <v>0</v>
      </c>
      <c r="AN9" s="48">
        <f>O9</f>
        <v>0</v>
      </c>
      <c r="AO9" s="49">
        <f>SUM(AL9:AN9)</f>
        <v>0</v>
      </c>
      <c r="AP9" s="49">
        <f>LARGE(AL9:AN9,1)</f>
        <v>0</v>
      </c>
      <c r="AQ9" s="49">
        <f>LARGE(AL9:AN9,2)</f>
        <v>0</v>
      </c>
      <c r="AR9" s="50">
        <f>SUM(AP9:AQ9)</f>
        <v>0</v>
      </c>
      <c r="CC9" s="70">
        <f>T9</f>
        <v>564</v>
      </c>
    </row>
    <row r="10" spans="1:81" ht="56.25">
      <c r="A10" s="25">
        <v>7</v>
      </c>
      <c r="B10" s="126" t="s">
        <v>13</v>
      </c>
      <c r="C10" s="90" t="s">
        <v>100</v>
      </c>
      <c r="D10" s="57">
        <v>174</v>
      </c>
      <c r="E10" s="80" t="s">
        <v>241</v>
      </c>
      <c r="F10" s="81" t="s">
        <v>242</v>
      </c>
      <c r="G10" s="81">
        <v>240</v>
      </c>
      <c r="H10" s="17">
        <v>252</v>
      </c>
      <c r="I10" s="11">
        <v>252</v>
      </c>
      <c r="J10" s="11"/>
      <c r="K10" s="11"/>
      <c r="L10" s="61"/>
      <c r="M10" s="61"/>
      <c r="N10" s="11"/>
      <c r="O10" s="19"/>
      <c r="Q10" s="75">
        <f>AD10</f>
        <v>504</v>
      </c>
      <c r="R10" s="76">
        <f>J10+L10+N10</f>
        <v>0</v>
      </c>
      <c r="S10" s="77">
        <f>K10+M10+O10</f>
        <v>0</v>
      </c>
      <c r="T10" s="78">
        <f>SUM(Q10:S10)</f>
        <v>504</v>
      </c>
      <c r="X10" s="48">
        <f>H10</f>
        <v>252</v>
      </c>
      <c r="Y10" s="48">
        <f>I10</f>
        <v>252</v>
      </c>
      <c r="Z10" s="48">
        <f>G10</f>
        <v>240</v>
      </c>
      <c r="AA10" s="49">
        <f>SUM(X10:Z10)</f>
        <v>744</v>
      </c>
      <c r="AB10" s="49">
        <f>LARGE(X10:Z10,1)</f>
        <v>252</v>
      </c>
      <c r="AC10" s="49">
        <f>LARGE(X10:Z10,2)</f>
        <v>252</v>
      </c>
      <c r="AD10" s="50">
        <f>SUM(AB10:AC10)</f>
        <v>504</v>
      </c>
      <c r="AE10" s="48">
        <f>J10</f>
        <v>0</v>
      </c>
      <c r="AF10" s="48">
        <f>L10</f>
        <v>0</v>
      </c>
      <c r="AG10" s="48">
        <f>N10</f>
        <v>0</v>
      </c>
      <c r="AH10" s="49">
        <f>SUM(AE10:AG10)</f>
        <v>0</v>
      </c>
      <c r="AI10" s="49">
        <f>LARGE(AE10:AG10,1)</f>
        <v>0</v>
      </c>
      <c r="AJ10" s="49">
        <f>LARGE(AE10:AG10,2)</f>
        <v>0</v>
      </c>
      <c r="AK10" s="50">
        <f>SUM(AI10:AJ10)</f>
        <v>0</v>
      </c>
      <c r="AL10" s="48">
        <f>K10</f>
        <v>0</v>
      </c>
      <c r="AM10" s="48">
        <f>M10</f>
        <v>0</v>
      </c>
      <c r="AN10" s="48">
        <f>O10</f>
        <v>0</v>
      </c>
      <c r="AO10" s="49">
        <f>SUM(AL10:AN10)</f>
        <v>0</v>
      </c>
      <c r="AP10" s="49">
        <f>LARGE(AL10:AN10,1)</f>
        <v>0</v>
      </c>
      <c r="AQ10" s="49">
        <f>LARGE(AL10:AN10,2)</f>
        <v>0</v>
      </c>
      <c r="AR10" s="50">
        <f>SUM(AP10:AQ10)</f>
        <v>0</v>
      </c>
      <c r="CC10" s="70">
        <f>T10</f>
        <v>504</v>
      </c>
    </row>
    <row r="11" spans="1:81" ht="56.25">
      <c r="A11" s="25">
        <v>8</v>
      </c>
      <c r="B11" s="28" t="s">
        <v>14</v>
      </c>
      <c r="C11" s="90" t="s">
        <v>35</v>
      </c>
      <c r="D11" s="57">
        <v>126</v>
      </c>
      <c r="E11" s="80" t="s">
        <v>97</v>
      </c>
      <c r="F11" s="81" t="s">
        <v>107</v>
      </c>
      <c r="G11" s="81">
        <v>252</v>
      </c>
      <c r="H11" s="17"/>
      <c r="I11" s="11"/>
      <c r="J11" s="11"/>
      <c r="K11" s="11"/>
      <c r="L11" s="11"/>
      <c r="M11" s="11"/>
      <c r="N11" s="11"/>
      <c r="O11" s="19"/>
      <c r="Q11" s="75">
        <f>AD11</f>
        <v>252</v>
      </c>
      <c r="R11" s="76">
        <f>J11+L11+N11</f>
        <v>0</v>
      </c>
      <c r="S11" s="77">
        <f>K11+M11+O11</f>
        <v>0</v>
      </c>
      <c r="T11" s="78">
        <f>SUM(Q11:S11)</f>
        <v>252</v>
      </c>
      <c r="X11" s="48">
        <f>H11</f>
        <v>0</v>
      </c>
      <c r="Y11" s="48">
        <f>I11</f>
        <v>0</v>
      </c>
      <c r="Z11" s="48">
        <f>G11</f>
        <v>252</v>
      </c>
      <c r="AA11" s="49">
        <f>SUM(X11:Z11)</f>
        <v>252</v>
      </c>
      <c r="AB11" s="49">
        <f>LARGE(X11:Z11,1)</f>
        <v>252</v>
      </c>
      <c r="AC11" s="49">
        <f>LARGE(X11:Z11,2)</f>
        <v>0</v>
      </c>
      <c r="AD11" s="50">
        <f>SUM(AB11:AC11)</f>
        <v>252</v>
      </c>
      <c r="AE11" s="48">
        <f>J11</f>
        <v>0</v>
      </c>
      <c r="AF11" s="48">
        <f>L11</f>
        <v>0</v>
      </c>
      <c r="AG11" s="48">
        <f>N11</f>
        <v>0</v>
      </c>
      <c r="AH11" s="49">
        <f>SUM(AE11:AG11)</f>
        <v>0</v>
      </c>
      <c r="AI11" s="49">
        <f>LARGE(AE11:AG11,1)</f>
        <v>0</v>
      </c>
      <c r="AJ11" s="49">
        <f>LARGE(AE11:AG11,2)</f>
        <v>0</v>
      </c>
      <c r="AK11" s="50">
        <f>SUM(AI11:AJ11)</f>
        <v>0</v>
      </c>
      <c r="AL11" s="48">
        <f>K11</f>
        <v>0</v>
      </c>
      <c r="AM11" s="48">
        <f>M11</f>
        <v>0</v>
      </c>
      <c r="AN11" s="48">
        <f>O11</f>
        <v>0</v>
      </c>
      <c r="AO11" s="49">
        <f>SUM(AL11:AN11)</f>
        <v>0</v>
      </c>
      <c r="AP11" s="49">
        <f>LARGE(AL11:AN11,1)</f>
        <v>0</v>
      </c>
      <c r="AQ11" s="49">
        <f>LARGE(AL11:AN11,2)</f>
        <v>0</v>
      </c>
      <c r="AR11" s="50">
        <f>SUM(AP11:AQ11)</f>
        <v>0</v>
      </c>
      <c r="CC11" s="70">
        <f>T11</f>
        <v>252</v>
      </c>
    </row>
    <row r="12" spans="1:81" ht="45.75" thickBot="1">
      <c r="A12" s="37">
        <v>9</v>
      </c>
      <c r="B12" s="40" t="s">
        <v>14</v>
      </c>
      <c r="C12" s="91" t="s">
        <v>39</v>
      </c>
      <c r="D12" s="54">
        <v>113</v>
      </c>
      <c r="E12" s="87" t="s">
        <v>167</v>
      </c>
      <c r="F12" s="88" t="s">
        <v>168</v>
      </c>
      <c r="G12" s="88">
        <v>228</v>
      </c>
      <c r="H12" s="59"/>
      <c r="I12" s="38"/>
      <c r="J12" s="38"/>
      <c r="K12" s="38"/>
      <c r="L12" s="38"/>
      <c r="M12" s="38"/>
      <c r="N12" s="38"/>
      <c r="O12" s="41"/>
      <c r="Q12" s="97">
        <f>AD12</f>
        <v>228</v>
      </c>
      <c r="R12" s="98">
        <f>J12+L12+N12</f>
        <v>0</v>
      </c>
      <c r="S12" s="99">
        <f>K12+M12+O12</f>
        <v>0</v>
      </c>
      <c r="T12" s="100">
        <f>SUM(Q12:S12)</f>
        <v>228</v>
      </c>
      <c r="X12" s="48">
        <f>H12</f>
        <v>0</v>
      </c>
      <c r="Y12" s="48">
        <f>I12</f>
        <v>0</v>
      </c>
      <c r="Z12" s="48">
        <f>G12</f>
        <v>228</v>
      </c>
      <c r="AA12" s="49">
        <f>SUM(X12:Z12)</f>
        <v>228</v>
      </c>
      <c r="AB12" s="49">
        <f>LARGE(X12:Z12,1)</f>
        <v>228</v>
      </c>
      <c r="AC12" s="49">
        <f>LARGE(X12:Z12,2)</f>
        <v>0</v>
      </c>
      <c r="AD12" s="50">
        <f>SUM(AB12:AC12)</f>
        <v>228</v>
      </c>
      <c r="AE12" s="48">
        <f>J12</f>
        <v>0</v>
      </c>
      <c r="AF12" s="48">
        <f>L12</f>
        <v>0</v>
      </c>
      <c r="AG12" s="48">
        <f>N12</f>
        <v>0</v>
      </c>
      <c r="AH12" s="49">
        <f>SUM(AE12:AG12)</f>
        <v>0</v>
      </c>
      <c r="AI12" s="49">
        <f>LARGE(AE12:AG12,1)</f>
        <v>0</v>
      </c>
      <c r="AJ12" s="49">
        <f>LARGE(AE12:AG12,2)</f>
        <v>0</v>
      </c>
      <c r="AK12" s="50">
        <f>SUM(AI12:AJ12)</f>
        <v>0</v>
      </c>
      <c r="AL12" s="48">
        <f>K12</f>
        <v>0</v>
      </c>
      <c r="AM12" s="48">
        <f>M12</f>
        <v>0</v>
      </c>
      <c r="AN12" s="48">
        <f>O12</f>
        <v>0</v>
      </c>
      <c r="AO12" s="49">
        <f>SUM(AL12:AN12)</f>
        <v>0</v>
      </c>
      <c r="AP12" s="49">
        <f>LARGE(AL12:AN12,1)</f>
        <v>0</v>
      </c>
      <c r="AQ12" s="49">
        <f>LARGE(AL12:AN12,2)</f>
        <v>0</v>
      </c>
      <c r="AR12" s="50">
        <f>SUM(AP12:AQ12)</f>
        <v>0</v>
      </c>
      <c r="CC12" s="70">
        <f>T12</f>
        <v>228</v>
      </c>
    </row>
    <row r="13" spans="7:15" ht="14.25">
      <c r="G13" s="12"/>
      <c r="H13" s="8"/>
      <c r="I13" s="12"/>
      <c r="J13" s="53"/>
      <c r="K13" s="53"/>
      <c r="L13" s="53"/>
      <c r="M13" s="53"/>
      <c r="N13" s="12"/>
      <c r="O13" s="12"/>
    </row>
    <row r="14" spans="7:15" ht="14.25">
      <c r="G14" s="12"/>
      <c r="H14" s="8"/>
      <c r="I14" s="12"/>
      <c r="J14" s="53"/>
      <c r="K14" s="53"/>
      <c r="L14" s="53"/>
      <c r="M14" s="53"/>
      <c r="N14" s="12"/>
      <c r="O14" s="12"/>
    </row>
  </sheetData>
  <sheetProtection/>
  <mergeCells count="8">
    <mergeCell ref="AE1:AK1"/>
    <mergeCell ref="AL1:AR1"/>
    <mergeCell ref="B1:B3"/>
    <mergeCell ref="C1:C3"/>
    <mergeCell ref="D1:D3"/>
    <mergeCell ref="E1:E3"/>
    <mergeCell ref="F1:F3"/>
    <mergeCell ref="X1:AD1"/>
  </mergeCells>
  <printOptions/>
  <pageMargins left="0.25" right="0.25" top="0.75" bottom="0.75" header="0.3" footer="0.3"/>
  <pageSetup horizontalDpi="600" verticalDpi="600" orientation="landscape" paperSize="9" scale="60" r:id="rId2"/>
  <headerFooter>
    <oddHeader>&amp;C&amp;"-,Tučné"&amp;28ČP ŽENY R4</oddHeader>
    <oddFooter>&amp;CLibor Peška 777 27 05 23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/>
  <dimension ref="A1:CC14"/>
  <sheetViews>
    <sheetView workbookViewId="0" topLeftCell="A1">
      <selection activeCell="A1" sqref="A1"/>
    </sheetView>
  </sheetViews>
  <sheetFormatPr defaultColWidth="9.140625" defaultRowHeight="15"/>
  <cols>
    <col min="1" max="1" width="6.140625" style="1" bestFit="1" customWidth="1"/>
    <col min="2" max="2" width="5.28125" style="26" bestFit="1" customWidth="1"/>
    <col min="3" max="3" width="21.421875" style="51" customWidth="1"/>
    <col min="4" max="4" width="5.57421875" style="4" customWidth="1"/>
    <col min="5" max="5" width="20.7109375" style="65" customWidth="1"/>
    <col min="6" max="6" width="3.8515625" style="66" bestFit="1" customWidth="1"/>
    <col min="7" max="7" width="8.421875" style="13" customWidth="1"/>
    <col min="8" max="8" width="8.7109375" style="3" customWidth="1"/>
    <col min="9" max="9" width="8.7109375" style="13" customWidth="1"/>
    <col min="10" max="13" width="8.421875" style="14" customWidth="1"/>
    <col min="14" max="15" width="8.421875" style="13" customWidth="1"/>
    <col min="16" max="16" width="9.140625" style="68" customWidth="1"/>
    <col min="17" max="17" width="6.57421875" style="9" bestFit="1" customWidth="1"/>
    <col min="18" max="18" width="8.7109375" style="9" customWidth="1"/>
    <col min="19" max="19" width="7.57421875" style="9" bestFit="1" customWidth="1"/>
    <col min="20" max="20" width="5.421875" style="71" bestFit="1" customWidth="1"/>
    <col min="21" max="21" width="8.7109375" style="71" customWidth="1"/>
    <col min="22" max="23" width="9.28125" style="69" customWidth="1"/>
    <col min="24" max="25" width="4.57421875" style="15" bestFit="1" customWidth="1"/>
    <col min="26" max="26" width="4.7109375" style="15" bestFit="1" customWidth="1"/>
    <col min="27" max="27" width="4.421875" style="15" bestFit="1" customWidth="1"/>
    <col min="28" max="29" width="3.57421875" style="15" bestFit="1" customWidth="1"/>
    <col min="30" max="30" width="5.421875" style="79" bestFit="1" customWidth="1"/>
    <col min="31" max="32" width="4.57421875" style="15" bestFit="1" customWidth="1"/>
    <col min="33" max="33" width="4.7109375" style="15" bestFit="1" customWidth="1"/>
    <col min="34" max="34" width="4.421875" style="15" bestFit="1" customWidth="1"/>
    <col min="35" max="36" width="3.57421875" style="15" bestFit="1" customWidth="1"/>
    <col min="37" max="37" width="5.421875" style="79" bestFit="1" customWidth="1"/>
    <col min="38" max="39" width="4.57421875" style="15" bestFit="1" customWidth="1"/>
    <col min="40" max="40" width="4.7109375" style="15" bestFit="1" customWidth="1"/>
    <col min="41" max="41" width="4.421875" style="15" bestFit="1" customWidth="1"/>
    <col min="42" max="43" width="3.57421875" style="15" bestFit="1" customWidth="1"/>
    <col min="44" max="44" width="5.421875" style="79" bestFit="1" customWidth="1"/>
    <col min="45" max="80" width="9.28125" style="69" customWidth="1"/>
    <col min="81" max="81" width="4.00390625" style="69" bestFit="1" customWidth="1"/>
    <col min="82" max="142" width="9.28125" style="69" customWidth="1"/>
    <col min="143" max="16384" width="9.140625" style="69" customWidth="1"/>
  </cols>
  <sheetData>
    <row r="1" spans="1:44" s="1" customFormat="1" ht="12.75">
      <c r="A1" s="5" t="s">
        <v>0</v>
      </c>
      <c r="B1" s="120" t="s">
        <v>27</v>
      </c>
      <c r="C1" s="122" t="s">
        <v>26</v>
      </c>
      <c r="D1" s="124" t="s">
        <v>25</v>
      </c>
      <c r="E1" s="122" t="s">
        <v>1</v>
      </c>
      <c r="F1" s="122" t="s">
        <v>15</v>
      </c>
      <c r="G1" s="52" t="s">
        <v>2</v>
      </c>
      <c r="H1" s="10" t="s">
        <v>3</v>
      </c>
      <c r="I1" s="10" t="s">
        <v>3</v>
      </c>
      <c r="J1" s="10" t="s">
        <v>4</v>
      </c>
      <c r="K1" s="10" t="s">
        <v>4</v>
      </c>
      <c r="L1" s="10" t="s">
        <v>5</v>
      </c>
      <c r="M1" s="10" t="s">
        <v>5</v>
      </c>
      <c r="N1" s="10" t="s">
        <v>45</v>
      </c>
      <c r="O1" s="44" t="s">
        <v>45</v>
      </c>
      <c r="Q1" s="5" t="s">
        <v>9</v>
      </c>
      <c r="R1" s="6" t="s">
        <v>10</v>
      </c>
      <c r="S1" s="29" t="s">
        <v>11</v>
      </c>
      <c r="T1" s="31"/>
      <c r="U1" s="18"/>
      <c r="X1" s="119" t="s">
        <v>9</v>
      </c>
      <c r="Y1" s="119"/>
      <c r="Z1" s="119"/>
      <c r="AA1" s="119"/>
      <c r="AB1" s="119"/>
      <c r="AC1" s="119"/>
      <c r="AD1" s="119"/>
      <c r="AE1" s="118" t="s">
        <v>10</v>
      </c>
      <c r="AF1" s="118"/>
      <c r="AG1" s="118"/>
      <c r="AH1" s="118"/>
      <c r="AI1" s="118"/>
      <c r="AJ1" s="118"/>
      <c r="AK1" s="118"/>
      <c r="AL1" s="119" t="s">
        <v>11</v>
      </c>
      <c r="AM1" s="119"/>
      <c r="AN1" s="119"/>
      <c r="AO1" s="119"/>
      <c r="AP1" s="119"/>
      <c r="AQ1" s="119"/>
      <c r="AR1" s="119"/>
    </row>
    <row r="2" spans="1:44" s="1" customFormat="1" ht="12.75">
      <c r="A2" s="7"/>
      <c r="B2" s="121"/>
      <c r="C2" s="123"/>
      <c r="D2" s="125"/>
      <c r="E2" s="123"/>
      <c r="F2" s="123"/>
      <c r="G2" s="2" t="s">
        <v>6</v>
      </c>
      <c r="H2" s="2" t="s">
        <v>6</v>
      </c>
      <c r="I2" s="45" t="s">
        <v>6</v>
      </c>
      <c r="J2" s="2" t="s">
        <v>7</v>
      </c>
      <c r="K2" s="2" t="s">
        <v>8</v>
      </c>
      <c r="L2" s="45" t="s">
        <v>7</v>
      </c>
      <c r="M2" s="45" t="s">
        <v>8</v>
      </c>
      <c r="N2" s="2" t="s">
        <v>7</v>
      </c>
      <c r="O2" s="20" t="s">
        <v>8</v>
      </c>
      <c r="Q2" s="22" t="s">
        <v>12</v>
      </c>
      <c r="R2" s="21" t="s">
        <v>12</v>
      </c>
      <c r="S2" s="30" t="s">
        <v>12</v>
      </c>
      <c r="T2" s="32" t="s">
        <v>12</v>
      </c>
      <c r="U2" s="18"/>
      <c r="X2" s="23" t="s">
        <v>19</v>
      </c>
      <c r="Y2" s="23" t="s">
        <v>22</v>
      </c>
      <c r="Z2" s="46" t="s">
        <v>22</v>
      </c>
      <c r="AA2" s="23" t="s">
        <v>17</v>
      </c>
      <c r="AB2" s="23" t="s">
        <v>16</v>
      </c>
      <c r="AC2" s="23" t="s">
        <v>18</v>
      </c>
      <c r="AD2" s="23" t="s">
        <v>12</v>
      </c>
      <c r="AE2" s="23" t="s">
        <v>23</v>
      </c>
      <c r="AF2" s="46" t="s">
        <v>24</v>
      </c>
      <c r="AG2" s="23" t="s">
        <v>79</v>
      </c>
      <c r="AH2" s="23" t="s">
        <v>17</v>
      </c>
      <c r="AI2" s="23" t="s">
        <v>16</v>
      </c>
      <c r="AJ2" s="23" t="s">
        <v>18</v>
      </c>
      <c r="AK2" s="23" t="s">
        <v>12</v>
      </c>
      <c r="AL2" s="23" t="s">
        <v>23</v>
      </c>
      <c r="AM2" s="46" t="s">
        <v>24</v>
      </c>
      <c r="AN2" s="23" t="s">
        <v>79</v>
      </c>
      <c r="AO2" s="23" t="s">
        <v>17</v>
      </c>
      <c r="AP2" s="23" t="s">
        <v>16</v>
      </c>
      <c r="AQ2" s="23" t="s">
        <v>18</v>
      </c>
      <c r="AR2" s="23" t="s">
        <v>12</v>
      </c>
    </row>
    <row r="3" spans="1:44" s="67" customFormat="1" ht="13.5" thickBot="1">
      <c r="A3" s="43"/>
      <c r="B3" s="121"/>
      <c r="C3" s="123"/>
      <c r="D3" s="125"/>
      <c r="E3" s="123"/>
      <c r="F3" s="123"/>
      <c r="G3" s="42">
        <v>40999</v>
      </c>
      <c r="H3" s="42">
        <v>41013</v>
      </c>
      <c r="I3" s="42">
        <v>41013</v>
      </c>
      <c r="J3" s="42">
        <v>41062</v>
      </c>
      <c r="K3" s="42">
        <v>41063</v>
      </c>
      <c r="L3" s="42">
        <v>41076</v>
      </c>
      <c r="M3" s="42">
        <v>41077</v>
      </c>
      <c r="N3" s="42">
        <v>41146</v>
      </c>
      <c r="O3" s="55">
        <v>41147</v>
      </c>
      <c r="Q3" s="43"/>
      <c r="R3" s="73"/>
      <c r="S3" s="16"/>
      <c r="T3" s="72"/>
      <c r="U3" s="71"/>
      <c r="X3" s="24" t="s">
        <v>20</v>
      </c>
      <c r="Y3" s="24" t="s">
        <v>20</v>
      </c>
      <c r="Z3" s="47" t="s">
        <v>21</v>
      </c>
      <c r="AA3" s="24"/>
      <c r="AB3" s="24"/>
      <c r="AC3" s="24"/>
      <c r="AD3" s="74"/>
      <c r="AE3" s="24"/>
      <c r="AF3" s="47"/>
      <c r="AG3" s="24"/>
      <c r="AH3" s="24"/>
      <c r="AI3" s="24"/>
      <c r="AJ3" s="24"/>
      <c r="AK3" s="74"/>
      <c r="AL3" s="24"/>
      <c r="AM3" s="47"/>
      <c r="AN3" s="24"/>
      <c r="AO3" s="24"/>
      <c r="AP3" s="24"/>
      <c r="AQ3" s="24"/>
      <c r="AR3" s="74"/>
    </row>
    <row r="4" spans="1:81" ht="45">
      <c r="A4" s="34">
        <v>1</v>
      </c>
      <c r="B4" s="92" t="s">
        <v>14</v>
      </c>
      <c r="C4" s="89" t="s">
        <v>116</v>
      </c>
      <c r="D4" s="82" t="s">
        <v>115</v>
      </c>
      <c r="E4" s="83" t="s">
        <v>108</v>
      </c>
      <c r="F4" s="84" t="s">
        <v>125</v>
      </c>
      <c r="G4" s="84">
        <v>400</v>
      </c>
      <c r="H4" s="58">
        <v>400</v>
      </c>
      <c r="I4" s="36">
        <v>400</v>
      </c>
      <c r="J4" s="36"/>
      <c r="K4" s="36"/>
      <c r="L4" s="36"/>
      <c r="M4" s="36"/>
      <c r="N4" s="36"/>
      <c r="O4" s="39"/>
      <c r="Q4" s="75">
        <f aca="true" t="shared" si="0" ref="Q4:Q13">AD4</f>
        <v>800</v>
      </c>
      <c r="R4" s="76">
        <f aca="true" t="shared" si="1" ref="R4:R13">J4+L4+N4</f>
        <v>0</v>
      </c>
      <c r="S4" s="77">
        <f aca="true" t="shared" si="2" ref="S4:S13">K4+M4+O4</f>
        <v>0</v>
      </c>
      <c r="T4" s="78">
        <f aca="true" t="shared" si="3" ref="T4:T13">SUM(Q4:S4)</f>
        <v>800</v>
      </c>
      <c r="X4" s="48">
        <f aca="true" t="shared" si="4" ref="X4:X13">H4</f>
        <v>400</v>
      </c>
      <c r="Y4" s="48">
        <f aca="true" t="shared" si="5" ref="Y4:Y13">I4</f>
        <v>400</v>
      </c>
      <c r="Z4" s="48">
        <f aca="true" t="shared" si="6" ref="Z4:Z13">G4</f>
        <v>400</v>
      </c>
      <c r="AA4" s="49">
        <f aca="true" t="shared" si="7" ref="AA4:AA13">SUM(X4:Z4)</f>
        <v>1200</v>
      </c>
      <c r="AB4" s="49">
        <f aca="true" t="shared" si="8" ref="AB4:AB13">LARGE(X4:Z4,1)</f>
        <v>400</v>
      </c>
      <c r="AC4" s="49">
        <f aca="true" t="shared" si="9" ref="AC4:AC13">LARGE(X4:Z4,2)</f>
        <v>400</v>
      </c>
      <c r="AD4" s="50">
        <f aca="true" t="shared" si="10" ref="AD4:AD13">SUM(AB4:AC4)</f>
        <v>800</v>
      </c>
      <c r="AE4" s="48">
        <f aca="true" t="shared" si="11" ref="AE4:AE13">J4</f>
        <v>0</v>
      </c>
      <c r="AF4" s="48">
        <f aca="true" t="shared" si="12" ref="AF4:AF13">L4</f>
        <v>0</v>
      </c>
      <c r="AG4" s="48">
        <f aca="true" t="shared" si="13" ref="AG4:AG13">N4</f>
        <v>0</v>
      </c>
      <c r="AH4" s="49">
        <f aca="true" t="shared" si="14" ref="AH4:AH13">SUM(AE4:AG4)</f>
        <v>0</v>
      </c>
      <c r="AI4" s="49">
        <f aca="true" t="shared" si="15" ref="AI4:AI13">LARGE(AE4:AG4,1)</f>
        <v>0</v>
      </c>
      <c r="AJ4" s="49">
        <f aca="true" t="shared" si="16" ref="AJ4:AJ13">LARGE(AE4:AG4,2)</f>
        <v>0</v>
      </c>
      <c r="AK4" s="50">
        <f aca="true" t="shared" si="17" ref="AK4:AK13">SUM(AI4:AJ4)</f>
        <v>0</v>
      </c>
      <c r="AL4" s="48">
        <f aca="true" t="shared" si="18" ref="AL4:AL13">K4</f>
        <v>0</v>
      </c>
      <c r="AM4" s="48">
        <f aca="true" t="shared" si="19" ref="AM4:AM13">M4</f>
        <v>0</v>
      </c>
      <c r="AN4" s="48">
        <f aca="true" t="shared" si="20" ref="AN4:AN13">O4</f>
        <v>0</v>
      </c>
      <c r="AO4" s="49">
        <f aca="true" t="shared" si="21" ref="AO4:AO13">SUM(AL4:AN4)</f>
        <v>0</v>
      </c>
      <c r="AP4" s="49">
        <f aca="true" t="shared" si="22" ref="AP4:AP13">LARGE(AL4:AN4,1)</f>
        <v>0</v>
      </c>
      <c r="AQ4" s="49">
        <f aca="true" t="shared" si="23" ref="AQ4:AQ13">LARGE(AL4:AN4,2)</f>
        <v>0</v>
      </c>
      <c r="AR4" s="50">
        <f aca="true" t="shared" si="24" ref="AR4:AR13">SUM(AP4:AQ4)</f>
        <v>0</v>
      </c>
      <c r="CC4" s="70">
        <f aca="true" t="shared" si="25" ref="CC4:CC13">T4</f>
        <v>800</v>
      </c>
    </row>
    <row r="5" spans="1:81" ht="56.25">
      <c r="A5" s="25">
        <v>2</v>
      </c>
      <c r="B5" s="105" t="s">
        <v>13</v>
      </c>
      <c r="C5" s="90" t="s">
        <v>36</v>
      </c>
      <c r="D5" s="27">
        <v>147</v>
      </c>
      <c r="E5" s="80" t="s">
        <v>152</v>
      </c>
      <c r="F5" s="81" t="s">
        <v>153</v>
      </c>
      <c r="G5" s="81">
        <v>352</v>
      </c>
      <c r="H5" s="17">
        <v>352</v>
      </c>
      <c r="I5" s="11">
        <v>352</v>
      </c>
      <c r="J5" s="11"/>
      <c r="K5" s="11"/>
      <c r="L5" s="11"/>
      <c r="M5" s="11"/>
      <c r="N5" s="11"/>
      <c r="O5" s="19"/>
      <c r="Q5" s="75">
        <f t="shared" si="0"/>
        <v>704</v>
      </c>
      <c r="R5" s="76">
        <f t="shared" si="1"/>
        <v>0</v>
      </c>
      <c r="S5" s="77">
        <f t="shared" si="2"/>
        <v>0</v>
      </c>
      <c r="T5" s="78">
        <f t="shared" si="3"/>
        <v>704</v>
      </c>
      <c r="X5" s="48">
        <f t="shared" si="4"/>
        <v>352</v>
      </c>
      <c r="Y5" s="48">
        <f t="shared" si="5"/>
        <v>352</v>
      </c>
      <c r="Z5" s="48">
        <f t="shared" si="6"/>
        <v>352</v>
      </c>
      <c r="AA5" s="49">
        <f t="shared" si="7"/>
        <v>1056</v>
      </c>
      <c r="AB5" s="49">
        <f t="shared" si="8"/>
        <v>352</v>
      </c>
      <c r="AC5" s="49">
        <f t="shared" si="9"/>
        <v>352</v>
      </c>
      <c r="AD5" s="50">
        <f t="shared" si="10"/>
        <v>704</v>
      </c>
      <c r="AE5" s="48">
        <f t="shared" si="11"/>
        <v>0</v>
      </c>
      <c r="AF5" s="48">
        <f t="shared" si="12"/>
        <v>0</v>
      </c>
      <c r="AG5" s="48">
        <f t="shared" si="13"/>
        <v>0</v>
      </c>
      <c r="AH5" s="49">
        <f t="shared" si="14"/>
        <v>0</v>
      </c>
      <c r="AI5" s="49">
        <f t="shared" si="15"/>
        <v>0</v>
      </c>
      <c r="AJ5" s="49">
        <f t="shared" si="16"/>
        <v>0</v>
      </c>
      <c r="AK5" s="50">
        <f t="shared" si="17"/>
        <v>0</v>
      </c>
      <c r="AL5" s="48">
        <f t="shared" si="18"/>
        <v>0</v>
      </c>
      <c r="AM5" s="48">
        <f t="shared" si="19"/>
        <v>0</v>
      </c>
      <c r="AN5" s="48">
        <f t="shared" si="20"/>
        <v>0</v>
      </c>
      <c r="AO5" s="49">
        <f t="shared" si="21"/>
        <v>0</v>
      </c>
      <c r="AP5" s="49">
        <f t="shared" si="22"/>
        <v>0</v>
      </c>
      <c r="AQ5" s="49">
        <f t="shared" si="23"/>
        <v>0</v>
      </c>
      <c r="AR5" s="50">
        <f t="shared" si="24"/>
        <v>0</v>
      </c>
      <c r="CC5" s="70">
        <f t="shared" si="25"/>
        <v>704</v>
      </c>
    </row>
    <row r="6" spans="1:81" ht="45">
      <c r="A6" s="25">
        <v>3</v>
      </c>
      <c r="B6" s="28" t="s">
        <v>14</v>
      </c>
      <c r="C6" s="90" t="s">
        <v>117</v>
      </c>
      <c r="D6" s="60">
        <v>222</v>
      </c>
      <c r="E6" s="80" t="s">
        <v>109</v>
      </c>
      <c r="F6" s="81" t="s">
        <v>126</v>
      </c>
      <c r="G6" s="81">
        <v>316</v>
      </c>
      <c r="H6" s="17">
        <v>316</v>
      </c>
      <c r="I6" s="11">
        <v>316</v>
      </c>
      <c r="J6" s="62"/>
      <c r="K6" s="62"/>
      <c r="L6" s="61"/>
      <c r="M6" s="61"/>
      <c r="N6" s="11"/>
      <c r="O6" s="19"/>
      <c r="Q6" s="75">
        <f t="shared" si="0"/>
        <v>632</v>
      </c>
      <c r="R6" s="76">
        <f t="shared" si="1"/>
        <v>0</v>
      </c>
      <c r="S6" s="77">
        <f t="shared" si="2"/>
        <v>0</v>
      </c>
      <c r="T6" s="78">
        <f t="shared" si="3"/>
        <v>632</v>
      </c>
      <c r="X6" s="48">
        <f t="shared" si="4"/>
        <v>316</v>
      </c>
      <c r="Y6" s="48">
        <f t="shared" si="5"/>
        <v>316</v>
      </c>
      <c r="Z6" s="48">
        <f t="shared" si="6"/>
        <v>316</v>
      </c>
      <c r="AA6" s="49">
        <f t="shared" si="7"/>
        <v>948</v>
      </c>
      <c r="AB6" s="49">
        <f t="shared" si="8"/>
        <v>316</v>
      </c>
      <c r="AC6" s="49">
        <f t="shared" si="9"/>
        <v>316</v>
      </c>
      <c r="AD6" s="50">
        <f t="shared" si="10"/>
        <v>632</v>
      </c>
      <c r="AE6" s="48">
        <f t="shared" si="11"/>
        <v>0</v>
      </c>
      <c r="AF6" s="48">
        <f t="shared" si="12"/>
        <v>0</v>
      </c>
      <c r="AG6" s="48">
        <f t="shared" si="13"/>
        <v>0</v>
      </c>
      <c r="AH6" s="49">
        <f t="shared" si="14"/>
        <v>0</v>
      </c>
      <c r="AI6" s="49">
        <f t="shared" si="15"/>
        <v>0</v>
      </c>
      <c r="AJ6" s="49">
        <f t="shared" si="16"/>
        <v>0</v>
      </c>
      <c r="AK6" s="50">
        <f t="shared" si="17"/>
        <v>0</v>
      </c>
      <c r="AL6" s="48">
        <f t="shared" si="18"/>
        <v>0</v>
      </c>
      <c r="AM6" s="48">
        <f t="shared" si="19"/>
        <v>0</v>
      </c>
      <c r="AN6" s="48">
        <f t="shared" si="20"/>
        <v>0</v>
      </c>
      <c r="AO6" s="49">
        <f t="shared" si="21"/>
        <v>0</v>
      </c>
      <c r="AP6" s="49">
        <f t="shared" si="22"/>
        <v>0</v>
      </c>
      <c r="AQ6" s="49">
        <f t="shared" si="23"/>
        <v>0</v>
      </c>
      <c r="AR6" s="50">
        <f t="shared" si="24"/>
        <v>0</v>
      </c>
      <c r="CC6" s="70">
        <f t="shared" si="25"/>
        <v>632</v>
      </c>
    </row>
    <row r="7" spans="1:81" ht="56.25">
      <c r="A7" s="25">
        <v>4</v>
      </c>
      <c r="B7" s="105" t="s">
        <v>13</v>
      </c>
      <c r="C7" s="90" t="s">
        <v>119</v>
      </c>
      <c r="D7" s="57">
        <v>123</v>
      </c>
      <c r="E7" s="80" t="s">
        <v>162</v>
      </c>
      <c r="F7" s="81" t="s">
        <v>163</v>
      </c>
      <c r="G7" s="81">
        <v>288</v>
      </c>
      <c r="H7" s="17">
        <v>288</v>
      </c>
      <c r="I7" s="11">
        <v>276</v>
      </c>
      <c r="J7" s="11"/>
      <c r="K7" s="11"/>
      <c r="L7" s="11"/>
      <c r="M7" s="11"/>
      <c r="N7" s="11"/>
      <c r="O7" s="19"/>
      <c r="Q7" s="75">
        <f t="shared" si="0"/>
        <v>576</v>
      </c>
      <c r="R7" s="76">
        <f t="shared" si="1"/>
        <v>0</v>
      </c>
      <c r="S7" s="77">
        <f t="shared" si="2"/>
        <v>0</v>
      </c>
      <c r="T7" s="78">
        <f t="shared" si="3"/>
        <v>576</v>
      </c>
      <c r="X7" s="48">
        <f t="shared" si="4"/>
        <v>288</v>
      </c>
      <c r="Y7" s="48">
        <f t="shared" si="5"/>
        <v>276</v>
      </c>
      <c r="Z7" s="48">
        <f t="shared" si="6"/>
        <v>288</v>
      </c>
      <c r="AA7" s="49">
        <f t="shared" si="7"/>
        <v>852</v>
      </c>
      <c r="AB7" s="49">
        <f t="shared" si="8"/>
        <v>288</v>
      </c>
      <c r="AC7" s="49">
        <f t="shared" si="9"/>
        <v>288</v>
      </c>
      <c r="AD7" s="50">
        <f t="shared" si="10"/>
        <v>576</v>
      </c>
      <c r="AE7" s="48">
        <f t="shared" si="11"/>
        <v>0</v>
      </c>
      <c r="AF7" s="48">
        <f t="shared" si="12"/>
        <v>0</v>
      </c>
      <c r="AG7" s="48">
        <f t="shared" si="13"/>
        <v>0</v>
      </c>
      <c r="AH7" s="49">
        <f t="shared" si="14"/>
        <v>0</v>
      </c>
      <c r="AI7" s="49">
        <f t="shared" si="15"/>
        <v>0</v>
      </c>
      <c r="AJ7" s="49">
        <f t="shared" si="16"/>
        <v>0</v>
      </c>
      <c r="AK7" s="50">
        <f t="shared" si="17"/>
        <v>0</v>
      </c>
      <c r="AL7" s="48">
        <f t="shared" si="18"/>
        <v>0</v>
      </c>
      <c r="AM7" s="48">
        <f t="shared" si="19"/>
        <v>0</v>
      </c>
      <c r="AN7" s="48">
        <f t="shared" si="20"/>
        <v>0</v>
      </c>
      <c r="AO7" s="49">
        <f t="shared" si="21"/>
        <v>0</v>
      </c>
      <c r="AP7" s="49">
        <f t="shared" si="22"/>
        <v>0</v>
      </c>
      <c r="AQ7" s="49">
        <f t="shared" si="23"/>
        <v>0</v>
      </c>
      <c r="AR7" s="50">
        <f t="shared" si="24"/>
        <v>0</v>
      </c>
      <c r="CC7" s="70">
        <f t="shared" si="25"/>
        <v>576</v>
      </c>
    </row>
    <row r="8" spans="1:81" ht="45">
      <c r="A8" s="25">
        <v>5</v>
      </c>
      <c r="B8" s="28" t="s">
        <v>14</v>
      </c>
      <c r="C8" s="90" t="s">
        <v>156</v>
      </c>
      <c r="D8" s="60">
        <v>155</v>
      </c>
      <c r="E8" s="80" t="s">
        <v>157</v>
      </c>
      <c r="F8" s="81" t="s">
        <v>158</v>
      </c>
      <c r="G8" s="81"/>
      <c r="H8" s="17">
        <v>276</v>
      </c>
      <c r="I8" s="11">
        <v>288</v>
      </c>
      <c r="J8" s="62"/>
      <c r="K8" s="62"/>
      <c r="L8" s="61"/>
      <c r="M8" s="61"/>
      <c r="N8" s="11"/>
      <c r="O8" s="19"/>
      <c r="Q8" s="75">
        <f t="shared" si="0"/>
        <v>564</v>
      </c>
      <c r="R8" s="76">
        <f t="shared" si="1"/>
        <v>0</v>
      </c>
      <c r="S8" s="77">
        <f t="shared" si="2"/>
        <v>0</v>
      </c>
      <c r="T8" s="78">
        <f t="shared" si="3"/>
        <v>564</v>
      </c>
      <c r="X8" s="48">
        <f t="shared" si="4"/>
        <v>276</v>
      </c>
      <c r="Y8" s="48">
        <f t="shared" si="5"/>
        <v>288</v>
      </c>
      <c r="Z8" s="48">
        <f t="shared" si="6"/>
        <v>0</v>
      </c>
      <c r="AA8" s="49">
        <f t="shared" si="7"/>
        <v>564</v>
      </c>
      <c r="AB8" s="49">
        <f t="shared" si="8"/>
        <v>288</v>
      </c>
      <c r="AC8" s="49">
        <f t="shared" si="9"/>
        <v>276</v>
      </c>
      <c r="AD8" s="50">
        <f t="shared" si="10"/>
        <v>564</v>
      </c>
      <c r="AE8" s="48">
        <f t="shared" si="11"/>
        <v>0</v>
      </c>
      <c r="AF8" s="48">
        <f t="shared" si="12"/>
        <v>0</v>
      </c>
      <c r="AG8" s="48">
        <f t="shared" si="13"/>
        <v>0</v>
      </c>
      <c r="AH8" s="49">
        <f t="shared" si="14"/>
        <v>0</v>
      </c>
      <c r="AI8" s="49">
        <f t="shared" si="15"/>
        <v>0</v>
      </c>
      <c r="AJ8" s="49">
        <f t="shared" si="16"/>
        <v>0</v>
      </c>
      <c r="AK8" s="50">
        <f t="shared" si="17"/>
        <v>0</v>
      </c>
      <c r="AL8" s="48">
        <f t="shared" si="18"/>
        <v>0</v>
      </c>
      <c r="AM8" s="48">
        <f t="shared" si="19"/>
        <v>0</v>
      </c>
      <c r="AN8" s="48">
        <f t="shared" si="20"/>
        <v>0</v>
      </c>
      <c r="AO8" s="49">
        <f t="shared" si="21"/>
        <v>0</v>
      </c>
      <c r="AP8" s="49">
        <f t="shared" si="22"/>
        <v>0</v>
      </c>
      <c r="AQ8" s="49">
        <f t="shared" si="23"/>
        <v>0</v>
      </c>
      <c r="AR8" s="50">
        <f t="shared" si="24"/>
        <v>0</v>
      </c>
      <c r="CC8" s="70">
        <f t="shared" si="25"/>
        <v>564</v>
      </c>
    </row>
    <row r="9" spans="1:81" ht="45">
      <c r="A9" s="25">
        <v>6</v>
      </c>
      <c r="B9" s="28" t="s">
        <v>14</v>
      </c>
      <c r="C9" s="90" t="s">
        <v>159</v>
      </c>
      <c r="D9" s="57">
        <v>123</v>
      </c>
      <c r="E9" s="80" t="s">
        <v>160</v>
      </c>
      <c r="F9" s="81" t="s">
        <v>161</v>
      </c>
      <c r="G9" s="81"/>
      <c r="H9" s="17">
        <v>264</v>
      </c>
      <c r="I9" s="11">
        <v>264</v>
      </c>
      <c r="J9" s="11"/>
      <c r="K9" s="11"/>
      <c r="L9" s="11"/>
      <c r="M9" s="11"/>
      <c r="N9" s="11"/>
      <c r="O9" s="19"/>
      <c r="Q9" s="75">
        <f t="shared" si="0"/>
        <v>528</v>
      </c>
      <c r="R9" s="76">
        <f t="shared" si="1"/>
        <v>0</v>
      </c>
      <c r="S9" s="77">
        <f t="shared" si="2"/>
        <v>0</v>
      </c>
      <c r="T9" s="78">
        <f t="shared" si="3"/>
        <v>528</v>
      </c>
      <c r="X9" s="48">
        <f t="shared" si="4"/>
        <v>264</v>
      </c>
      <c r="Y9" s="48">
        <f t="shared" si="5"/>
        <v>264</v>
      </c>
      <c r="Z9" s="48">
        <f t="shared" si="6"/>
        <v>0</v>
      </c>
      <c r="AA9" s="49">
        <f t="shared" si="7"/>
        <v>528</v>
      </c>
      <c r="AB9" s="49">
        <f t="shared" si="8"/>
        <v>264</v>
      </c>
      <c r="AC9" s="49">
        <f t="shared" si="9"/>
        <v>264</v>
      </c>
      <c r="AD9" s="50">
        <f t="shared" si="10"/>
        <v>528</v>
      </c>
      <c r="AE9" s="48">
        <f t="shared" si="11"/>
        <v>0</v>
      </c>
      <c r="AF9" s="48">
        <f t="shared" si="12"/>
        <v>0</v>
      </c>
      <c r="AG9" s="48">
        <f t="shared" si="13"/>
        <v>0</v>
      </c>
      <c r="AH9" s="49">
        <f t="shared" si="14"/>
        <v>0</v>
      </c>
      <c r="AI9" s="49">
        <f t="shared" si="15"/>
        <v>0</v>
      </c>
      <c r="AJ9" s="49">
        <f t="shared" si="16"/>
        <v>0</v>
      </c>
      <c r="AK9" s="50">
        <f t="shared" si="17"/>
        <v>0</v>
      </c>
      <c r="AL9" s="48">
        <f t="shared" si="18"/>
        <v>0</v>
      </c>
      <c r="AM9" s="48">
        <f t="shared" si="19"/>
        <v>0</v>
      </c>
      <c r="AN9" s="48">
        <f t="shared" si="20"/>
        <v>0</v>
      </c>
      <c r="AO9" s="49">
        <f t="shared" si="21"/>
        <v>0</v>
      </c>
      <c r="AP9" s="49">
        <f t="shared" si="22"/>
        <v>0</v>
      </c>
      <c r="AQ9" s="49">
        <f t="shared" si="23"/>
        <v>0</v>
      </c>
      <c r="AR9" s="50">
        <f t="shared" si="24"/>
        <v>0</v>
      </c>
      <c r="CC9" s="70">
        <f t="shared" si="25"/>
        <v>528</v>
      </c>
    </row>
    <row r="10" spans="1:81" ht="45">
      <c r="A10" s="25">
        <v>7</v>
      </c>
      <c r="B10" s="28" t="s">
        <v>14</v>
      </c>
      <c r="C10" s="90" t="s">
        <v>122</v>
      </c>
      <c r="D10" s="57">
        <v>222</v>
      </c>
      <c r="E10" s="80" t="s">
        <v>112</v>
      </c>
      <c r="F10" s="81" t="s">
        <v>129</v>
      </c>
      <c r="G10" s="81">
        <v>264</v>
      </c>
      <c r="H10" s="17">
        <v>252</v>
      </c>
      <c r="I10" s="11">
        <v>252</v>
      </c>
      <c r="J10" s="11"/>
      <c r="K10" s="11"/>
      <c r="L10" s="61"/>
      <c r="M10" s="61"/>
      <c r="N10" s="11"/>
      <c r="O10" s="19"/>
      <c r="Q10" s="75">
        <f t="shared" si="0"/>
        <v>516</v>
      </c>
      <c r="R10" s="76">
        <f t="shared" si="1"/>
        <v>0</v>
      </c>
      <c r="S10" s="77">
        <f t="shared" si="2"/>
        <v>0</v>
      </c>
      <c r="T10" s="78">
        <f t="shared" si="3"/>
        <v>516</v>
      </c>
      <c r="X10" s="48">
        <f t="shared" si="4"/>
        <v>252</v>
      </c>
      <c r="Y10" s="48">
        <f t="shared" si="5"/>
        <v>252</v>
      </c>
      <c r="Z10" s="48">
        <f t="shared" si="6"/>
        <v>264</v>
      </c>
      <c r="AA10" s="49">
        <f t="shared" si="7"/>
        <v>768</v>
      </c>
      <c r="AB10" s="49">
        <f t="shared" si="8"/>
        <v>264</v>
      </c>
      <c r="AC10" s="49">
        <f t="shared" si="9"/>
        <v>252</v>
      </c>
      <c r="AD10" s="50">
        <f t="shared" si="10"/>
        <v>516</v>
      </c>
      <c r="AE10" s="48">
        <f t="shared" si="11"/>
        <v>0</v>
      </c>
      <c r="AF10" s="48">
        <f t="shared" si="12"/>
        <v>0</v>
      </c>
      <c r="AG10" s="48">
        <f t="shared" si="13"/>
        <v>0</v>
      </c>
      <c r="AH10" s="49">
        <f t="shared" si="14"/>
        <v>0</v>
      </c>
      <c r="AI10" s="49">
        <f t="shared" si="15"/>
        <v>0</v>
      </c>
      <c r="AJ10" s="49">
        <f t="shared" si="16"/>
        <v>0</v>
      </c>
      <c r="AK10" s="50">
        <f t="shared" si="17"/>
        <v>0</v>
      </c>
      <c r="AL10" s="48">
        <f t="shared" si="18"/>
        <v>0</v>
      </c>
      <c r="AM10" s="48">
        <f t="shared" si="19"/>
        <v>0</v>
      </c>
      <c r="AN10" s="48">
        <f t="shared" si="20"/>
        <v>0</v>
      </c>
      <c r="AO10" s="49">
        <f t="shared" si="21"/>
        <v>0</v>
      </c>
      <c r="AP10" s="49">
        <f t="shared" si="22"/>
        <v>0</v>
      </c>
      <c r="AQ10" s="49">
        <f t="shared" si="23"/>
        <v>0</v>
      </c>
      <c r="AR10" s="50">
        <f t="shared" si="24"/>
        <v>0</v>
      </c>
      <c r="CC10" s="70">
        <f t="shared" si="25"/>
        <v>516</v>
      </c>
    </row>
    <row r="11" spans="1:81" ht="45">
      <c r="A11" s="25">
        <v>8</v>
      </c>
      <c r="B11" s="28" t="s">
        <v>14</v>
      </c>
      <c r="C11" s="90" t="s">
        <v>121</v>
      </c>
      <c r="D11" s="57">
        <v>123</v>
      </c>
      <c r="E11" s="80" t="s">
        <v>111</v>
      </c>
      <c r="F11" s="81" t="s">
        <v>128</v>
      </c>
      <c r="G11" s="81">
        <v>276</v>
      </c>
      <c r="H11" s="17"/>
      <c r="I11" s="11"/>
      <c r="J11" s="11"/>
      <c r="K11" s="11"/>
      <c r="L11" s="11"/>
      <c r="M11" s="11"/>
      <c r="N11" s="11"/>
      <c r="O11" s="19"/>
      <c r="Q11" s="75">
        <f t="shared" si="0"/>
        <v>276</v>
      </c>
      <c r="R11" s="76">
        <f t="shared" si="1"/>
        <v>0</v>
      </c>
      <c r="S11" s="77">
        <f t="shared" si="2"/>
        <v>0</v>
      </c>
      <c r="T11" s="78">
        <f t="shared" si="3"/>
        <v>276</v>
      </c>
      <c r="X11" s="48">
        <f t="shared" si="4"/>
        <v>0</v>
      </c>
      <c r="Y11" s="48">
        <f t="shared" si="5"/>
        <v>0</v>
      </c>
      <c r="Z11" s="48">
        <f t="shared" si="6"/>
        <v>276</v>
      </c>
      <c r="AA11" s="49">
        <f t="shared" si="7"/>
        <v>276</v>
      </c>
      <c r="AB11" s="49">
        <f t="shared" si="8"/>
        <v>276</v>
      </c>
      <c r="AC11" s="49">
        <f t="shared" si="9"/>
        <v>0</v>
      </c>
      <c r="AD11" s="50">
        <f t="shared" si="10"/>
        <v>276</v>
      </c>
      <c r="AE11" s="48">
        <f t="shared" si="11"/>
        <v>0</v>
      </c>
      <c r="AF11" s="48">
        <f t="shared" si="12"/>
        <v>0</v>
      </c>
      <c r="AG11" s="48">
        <f t="shared" si="13"/>
        <v>0</v>
      </c>
      <c r="AH11" s="49">
        <f t="shared" si="14"/>
        <v>0</v>
      </c>
      <c r="AI11" s="49">
        <f t="shared" si="15"/>
        <v>0</v>
      </c>
      <c r="AJ11" s="49">
        <f t="shared" si="16"/>
        <v>0</v>
      </c>
      <c r="AK11" s="50">
        <f t="shared" si="17"/>
        <v>0</v>
      </c>
      <c r="AL11" s="48">
        <f t="shared" si="18"/>
        <v>0</v>
      </c>
      <c r="AM11" s="48">
        <f t="shared" si="19"/>
        <v>0</v>
      </c>
      <c r="AN11" s="48">
        <f t="shared" si="20"/>
        <v>0</v>
      </c>
      <c r="AO11" s="49">
        <f t="shared" si="21"/>
        <v>0</v>
      </c>
      <c r="AP11" s="49">
        <f t="shared" si="22"/>
        <v>0</v>
      </c>
      <c r="AQ11" s="49">
        <f t="shared" si="23"/>
        <v>0</v>
      </c>
      <c r="AR11" s="50">
        <f t="shared" si="24"/>
        <v>0</v>
      </c>
      <c r="CC11" s="70">
        <f t="shared" si="25"/>
        <v>276</v>
      </c>
    </row>
    <row r="12" spans="1:81" ht="45">
      <c r="A12" s="25">
        <v>9</v>
      </c>
      <c r="B12" s="28" t="s">
        <v>14</v>
      </c>
      <c r="C12" s="90" t="s">
        <v>123</v>
      </c>
      <c r="D12" s="57">
        <v>41</v>
      </c>
      <c r="E12" s="80" t="s">
        <v>113</v>
      </c>
      <c r="F12" s="81" t="s">
        <v>130</v>
      </c>
      <c r="G12" s="81">
        <v>252</v>
      </c>
      <c r="H12" s="17"/>
      <c r="I12" s="11"/>
      <c r="J12" s="11"/>
      <c r="K12" s="11"/>
      <c r="L12" s="11"/>
      <c r="M12" s="11"/>
      <c r="N12" s="11"/>
      <c r="O12" s="19"/>
      <c r="Q12" s="75">
        <f t="shared" si="0"/>
        <v>252</v>
      </c>
      <c r="R12" s="76">
        <f t="shared" si="1"/>
        <v>0</v>
      </c>
      <c r="S12" s="77">
        <f t="shared" si="2"/>
        <v>0</v>
      </c>
      <c r="T12" s="78">
        <f t="shared" si="3"/>
        <v>252</v>
      </c>
      <c r="X12" s="48">
        <f t="shared" si="4"/>
        <v>0</v>
      </c>
      <c r="Y12" s="48">
        <f t="shared" si="5"/>
        <v>0</v>
      </c>
      <c r="Z12" s="48">
        <f t="shared" si="6"/>
        <v>252</v>
      </c>
      <c r="AA12" s="49">
        <f t="shared" si="7"/>
        <v>252</v>
      </c>
      <c r="AB12" s="49">
        <f t="shared" si="8"/>
        <v>252</v>
      </c>
      <c r="AC12" s="49">
        <f t="shared" si="9"/>
        <v>0</v>
      </c>
      <c r="AD12" s="50">
        <f t="shared" si="10"/>
        <v>252</v>
      </c>
      <c r="AE12" s="48">
        <f t="shared" si="11"/>
        <v>0</v>
      </c>
      <c r="AF12" s="48">
        <f t="shared" si="12"/>
        <v>0</v>
      </c>
      <c r="AG12" s="48">
        <f t="shared" si="13"/>
        <v>0</v>
      </c>
      <c r="AH12" s="49">
        <f t="shared" si="14"/>
        <v>0</v>
      </c>
      <c r="AI12" s="49">
        <f t="shared" si="15"/>
        <v>0</v>
      </c>
      <c r="AJ12" s="49">
        <f t="shared" si="16"/>
        <v>0</v>
      </c>
      <c r="AK12" s="50">
        <f t="shared" si="17"/>
        <v>0</v>
      </c>
      <c r="AL12" s="48">
        <f t="shared" si="18"/>
        <v>0</v>
      </c>
      <c r="AM12" s="48">
        <f t="shared" si="19"/>
        <v>0</v>
      </c>
      <c r="AN12" s="48">
        <f t="shared" si="20"/>
        <v>0</v>
      </c>
      <c r="AO12" s="49">
        <f t="shared" si="21"/>
        <v>0</v>
      </c>
      <c r="AP12" s="49">
        <f t="shared" si="22"/>
        <v>0</v>
      </c>
      <c r="AQ12" s="49">
        <f t="shared" si="23"/>
        <v>0</v>
      </c>
      <c r="AR12" s="50">
        <f t="shared" si="24"/>
        <v>0</v>
      </c>
      <c r="CC12" s="70">
        <f t="shared" si="25"/>
        <v>252</v>
      </c>
    </row>
    <row r="13" spans="1:81" ht="51.75" thickBot="1">
      <c r="A13" s="37">
        <v>10</v>
      </c>
      <c r="B13" s="40" t="s">
        <v>13</v>
      </c>
      <c r="C13" s="101" t="s">
        <v>124</v>
      </c>
      <c r="D13" s="54">
        <v>41</v>
      </c>
      <c r="E13" s="102" t="s">
        <v>114</v>
      </c>
      <c r="F13" s="103" t="s">
        <v>131</v>
      </c>
      <c r="G13" s="88">
        <v>240</v>
      </c>
      <c r="H13" s="59"/>
      <c r="I13" s="38"/>
      <c r="J13" s="38"/>
      <c r="K13" s="38"/>
      <c r="L13" s="38"/>
      <c r="M13" s="38"/>
      <c r="N13" s="38"/>
      <c r="O13" s="41"/>
      <c r="Q13" s="75">
        <f t="shared" si="0"/>
        <v>240</v>
      </c>
      <c r="R13" s="76">
        <f t="shared" si="1"/>
        <v>0</v>
      </c>
      <c r="S13" s="77">
        <f t="shared" si="2"/>
        <v>0</v>
      </c>
      <c r="T13" s="78">
        <f t="shared" si="3"/>
        <v>240</v>
      </c>
      <c r="X13" s="48">
        <f t="shared" si="4"/>
        <v>0</v>
      </c>
      <c r="Y13" s="48">
        <f t="shared" si="5"/>
        <v>0</v>
      </c>
      <c r="Z13" s="48">
        <f t="shared" si="6"/>
        <v>240</v>
      </c>
      <c r="AA13" s="49">
        <f t="shared" si="7"/>
        <v>240</v>
      </c>
      <c r="AB13" s="49">
        <f t="shared" si="8"/>
        <v>240</v>
      </c>
      <c r="AC13" s="49">
        <f t="shared" si="9"/>
        <v>0</v>
      </c>
      <c r="AD13" s="50">
        <f t="shared" si="10"/>
        <v>240</v>
      </c>
      <c r="AE13" s="48">
        <f t="shared" si="11"/>
        <v>0</v>
      </c>
      <c r="AF13" s="48">
        <f t="shared" si="12"/>
        <v>0</v>
      </c>
      <c r="AG13" s="48">
        <f t="shared" si="13"/>
        <v>0</v>
      </c>
      <c r="AH13" s="49">
        <f t="shared" si="14"/>
        <v>0</v>
      </c>
      <c r="AI13" s="49">
        <f t="shared" si="15"/>
        <v>0</v>
      </c>
      <c r="AJ13" s="49">
        <f t="shared" si="16"/>
        <v>0</v>
      </c>
      <c r="AK13" s="50">
        <f t="shared" si="17"/>
        <v>0</v>
      </c>
      <c r="AL13" s="48">
        <f t="shared" si="18"/>
        <v>0</v>
      </c>
      <c r="AM13" s="48">
        <f t="shared" si="19"/>
        <v>0</v>
      </c>
      <c r="AN13" s="48">
        <f t="shared" si="20"/>
        <v>0</v>
      </c>
      <c r="AO13" s="49">
        <f t="shared" si="21"/>
        <v>0</v>
      </c>
      <c r="AP13" s="49">
        <f t="shared" si="22"/>
        <v>0</v>
      </c>
      <c r="AQ13" s="49">
        <f t="shared" si="23"/>
        <v>0</v>
      </c>
      <c r="AR13" s="50">
        <f t="shared" si="24"/>
        <v>0</v>
      </c>
      <c r="CC13" s="70">
        <f t="shared" si="25"/>
        <v>240</v>
      </c>
    </row>
    <row r="14" spans="7:15" ht="14.25">
      <c r="G14" s="12"/>
      <c r="H14" s="8"/>
      <c r="I14" s="12"/>
      <c r="J14" s="53"/>
      <c r="K14" s="53"/>
      <c r="L14" s="53"/>
      <c r="M14" s="53"/>
      <c r="N14" s="12"/>
      <c r="O14" s="12"/>
    </row>
  </sheetData>
  <sheetProtection/>
  <mergeCells count="8">
    <mergeCell ref="AL1:AR1"/>
    <mergeCell ref="B1:B3"/>
    <mergeCell ref="D1:D3"/>
    <mergeCell ref="E1:E3"/>
    <mergeCell ref="C1:C3"/>
    <mergeCell ref="F1:F3"/>
    <mergeCell ref="X1:AD1"/>
    <mergeCell ref="AE1:AK1"/>
  </mergeCells>
  <printOptions/>
  <pageMargins left="0.25" right="0.25" top="0.75" bottom="0.75" header="0.3" footer="0.3"/>
  <pageSetup horizontalDpi="600" verticalDpi="600" orientation="landscape" paperSize="9" scale="67" r:id="rId2"/>
  <headerFooter>
    <oddHeader>&amp;C&amp;"-,Tučné"&amp;28ČP JUNIOŘI R4</oddHeader>
    <oddFooter>&amp;CLibor Peška 777 27 05 23</oddFooter>
  </headerFooter>
  <colBreaks count="1" manualBreakCount="1">
    <brk id="23" max="6553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C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1" bestFit="1" customWidth="1"/>
    <col min="2" max="2" width="5.28125" style="26" bestFit="1" customWidth="1"/>
    <col min="3" max="3" width="21.421875" style="51" customWidth="1"/>
    <col min="4" max="4" width="5.57421875" style="4" customWidth="1"/>
    <col min="5" max="5" width="20.7109375" style="65" customWidth="1"/>
    <col min="6" max="6" width="3.8515625" style="66" bestFit="1" customWidth="1"/>
    <col min="7" max="7" width="8.421875" style="13" customWidth="1"/>
    <col min="8" max="8" width="8.7109375" style="3" customWidth="1"/>
    <col min="9" max="9" width="8.7109375" style="13" customWidth="1"/>
    <col min="10" max="13" width="8.421875" style="14" customWidth="1"/>
    <col min="14" max="15" width="8.421875" style="13" customWidth="1"/>
    <col min="16" max="16" width="9.140625" style="68" customWidth="1"/>
    <col min="17" max="17" width="6.57421875" style="9" bestFit="1" customWidth="1"/>
    <col min="18" max="18" width="8.7109375" style="9" customWidth="1"/>
    <col min="19" max="19" width="7.57421875" style="9" bestFit="1" customWidth="1"/>
    <col min="20" max="20" width="5.421875" style="71" bestFit="1" customWidth="1"/>
    <col min="21" max="21" width="8.7109375" style="71" customWidth="1"/>
    <col min="22" max="23" width="9.28125" style="69" customWidth="1"/>
    <col min="24" max="25" width="4.57421875" style="15" bestFit="1" customWidth="1"/>
    <col min="26" max="26" width="4.7109375" style="15" bestFit="1" customWidth="1"/>
    <col min="27" max="27" width="4.421875" style="15" bestFit="1" customWidth="1"/>
    <col min="28" max="29" width="3.57421875" style="15" bestFit="1" customWidth="1"/>
    <col min="30" max="30" width="5.421875" style="79" bestFit="1" customWidth="1"/>
    <col min="31" max="32" width="4.57421875" style="15" bestFit="1" customWidth="1"/>
    <col min="33" max="33" width="4.7109375" style="15" bestFit="1" customWidth="1"/>
    <col min="34" max="34" width="4.421875" style="15" bestFit="1" customWidth="1"/>
    <col min="35" max="36" width="3.57421875" style="15" bestFit="1" customWidth="1"/>
    <col min="37" max="37" width="5.421875" style="79" bestFit="1" customWidth="1"/>
    <col min="38" max="39" width="4.57421875" style="15" bestFit="1" customWidth="1"/>
    <col min="40" max="40" width="4.7109375" style="15" bestFit="1" customWidth="1"/>
    <col min="41" max="41" width="4.421875" style="15" bestFit="1" customWidth="1"/>
    <col min="42" max="43" width="3.57421875" style="15" bestFit="1" customWidth="1"/>
    <col min="44" max="44" width="5.421875" style="79" bestFit="1" customWidth="1"/>
    <col min="45" max="80" width="9.28125" style="69" customWidth="1"/>
    <col min="81" max="81" width="4.00390625" style="69" bestFit="1" customWidth="1"/>
    <col min="82" max="142" width="9.28125" style="69" customWidth="1"/>
    <col min="143" max="16384" width="9.140625" style="69" customWidth="1"/>
  </cols>
  <sheetData>
    <row r="1" spans="1:44" s="1" customFormat="1" ht="12.75">
      <c r="A1" s="5" t="s">
        <v>0</v>
      </c>
      <c r="B1" s="120" t="s">
        <v>27</v>
      </c>
      <c r="C1" s="122" t="s">
        <v>26</v>
      </c>
      <c r="D1" s="124" t="s">
        <v>25</v>
      </c>
      <c r="E1" s="122" t="s">
        <v>1</v>
      </c>
      <c r="F1" s="122" t="s">
        <v>15</v>
      </c>
      <c r="G1" s="52" t="s">
        <v>2</v>
      </c>
      <c r="H1" s="10" t="s">
        <v>3</v>
      </c>
      <c r="I1" s="10" t="s">
        <v>3</v>
      </c>
      <c r="J1" s="10" t="s">
        <v>4</v>
      </c>
      <c r="K1" s="10" t="s">
        <v>4</v>
      </c>
      <c r="L1" s="10" t="s">
        <v>5</v>
      </c>
      <c r="M1" s="10" t="s">
        <v>5</v>
      </c>
      <c r="N1" s="10" t="s">
        <v>45</v>
      </c>
      <c r="O1" s="44" t="s">
        <v>45</v>
      </c>
      <c r="Q1" s="5" t="s">
        <v>9</v>
      </c>
      <c r="R1" s="6" t="s">
        <v>10</v>
      </c>
      <c r="S1" s="29" t="s">
        <v>11</v>
      </c>
      <c r="T1" s="31"/>
      <c r="U1" s="18"/>
      <c r="X1" s="119" t="s">
        <v>9</v>
      </c>
      <c r="Y1" s="119"/>
      <c r="Z1" s="119"/>
      <c r="AA1" s="119"/>
      <c r="AB1" s="119"/>
      <c r="AC1" s="119"/>
      <c r="AD1" s="119"/>
      <c r="AE1" s="118" t="s">
        <v>10</v>
      </c>
      <c r="AF1" s="118"/>
      <c r="AG1" s="118"/>
      <c r="AH1" s="118"/>
      <c r="AI1" s="118"/>
      <c r="AJ1" s="118"/>
      <c r="AK1" s="118"/>
      <c r="AL1" s="119" t="s">
        <v>11</v>
      </c>
      <c r="AM1" s="119"/>
      <c r="AN1" s="119"/>
      <c r="AO1" s="119"/>
      <c r="AP1" s="119"/>
      <c r="AQ1" s="119"/>
      <c r="AR1" s="119"/>
    </row>
    <row r="2" spans="1:44" s="1" customFormat="1" ht="12.75">
      <c r="A2" s="7"/>
      <c r="B2" s="121"/>
      <c r="C2" s="123"/>
      <c r="D2" s="125"/>
      <c r="E2" s="123"/>
      <c r="F2" s="123"/>
      <c r="G2" s="2" t="s">
        <v>6</v>
      </c>
      <c r="H2" s="2" t="s">
        <v>6</v>
      </c>
      <c r="I2" s="45" t="s">
        <v>6</v>
      </c>
      <c r="J2" s="2" t="s">
        <v>7</v>
      </c>
      <c r="K2" s="2" t="s">
        <v>8</v>
      </c>
      <c r="L2" s="45" t="s">
        <v>7</v>
      </c>
      <c r="M2" s="45" t="s">
        <v>8</v>
      </c>
      <c r="N2" s="2" t="s">
        <v>7</v>
      </c>
      <c r="O2" s="20" t="s">
        <v>8</v>
      </c>
      <c r="Q2" s="22" t="s">
        <v>12</v>
      </c>
      <c r="R2" s="21" t="s">
        <v>12</v>
      </c>
      <c r="S2" s="30" t="s">
        <v>12</v>
      </c>
      <c r="T2" s="32" t="s">
        <v>12</v>
      </c>
      <c r="U2" s="18"/>
      <c r="X2" s="23" t="s">
        <v>19</v>
      </c>
      <c r="Y2" s="23" t="s">
        <v>22</v>
      </c>
      <c r="Z2" s="46" t="s">
        <v>22</v>
      </c>
      <c r="AA2" s="23" t="s">
        <v>17</v>
      </c>
      <c r="AB2" s="23" t="s">
        <v>16</v>
      </c>
      <c r="AC2" s="23" t="s">
        <v>18</v>
      </c>
      <c r="AD2" s="23" t="s">
        <v>12</v>
      </c>
      <c r="AE2" s="23" t="s">
        <v>23</v>
      </c>
      <c r="AF2" s="46" t="s">
        <v>24</v>
      </c>
      <c r="AG2" s="23" t="s">
        <v>79</v>
      </c>
      <c r="AH2" s="23" t="s">
        <v>17</v>
      </c>
      <c r="AI2" s="23" t="s">
        <v>16</v>
      </c>
      <c r="AJ2" s="23" t="s">
        <v>18</v>
      </c>
      <c r="AK2" s="23" t="s">
        <v>12</v>
      </c>
      <c r="AL2" s="23" t="s">
        <v>23</v>
      </c>
      <c r="AM2" s="46" t="s">
        <v>24</v>
      </c>
      <c r="AN2" s="23" t="s">
        <v>79</v>
      </c>
      <c r="AO2" s="23" t="s">
        <v>17</v>
      </c>
      <c r="AP2" s="23" t="s">
        <v>16</v>
      </c>
      <c r="AQ2" s="23" t="s">
        <v>18</v>
      </c>
      <c r="AR2" s="23" t="s">
        <v>12</v>
      </c>
    </row>
    <row r="3" spans="1:44" s="67" customFormat="1" ht="13.5" thickBot="1">
      <c r="A3" s="43"/>
      <c r="B3" s="121"/>
      <c r="C3" s="123"/>
      <c r="D3" s="125"/>
      <c r="E3" s="123"/>
      <c r="F3" s="123"/>
      <c r="G3" s="42">
        <v>40999</v>
      </c>
      <c r="H3" s="42">
        <v>41013</v>
      </c>
      <c r="I3" s="42">
        <v>41013</v>
      </c>
      <c r="J3" s="42">
        <v>41062</v>
      </c>
      <c r="K3" s="42">
        <v>41063</v>
      </c>
      <c r="L3" s="42">
        <v>41076</v>
      </c>
      <c r="M3" s="42">
        <v>41077</v>
      </c>
      <c r="N3" s="42">
        <v>41146</v>
      </c>
      <c r="O3" s="55">
        <v>41147</v>
      </c>
      <c r="Q3" s="43"/>
      <c r="R3" s="73"/>
      <c r="S3" s="16"/>
      <c r="T3" s="72"/>
      <c r="U3" s="71"/>
      <c r="X3" s="24" t="s">
        <v>20</v>
      </c>
      <c r="Y3" s="24" t="s">
        <v>20</v>
      </c>
      <c r="Z3" s="47" t="s">
        <v>21</v>
      </c>
      <c r="AA3" s="24"/>
      <c r="AB3" s="24"/>
      <c r="AC3" s="24"/>
      <c r="AD3" s="74"/>
      <c r="AE3" s="24"/>
      <c r="AF3" s="47"/>
      <c r="AG3" s="24"/>
      <c r="AH3" s="24"/>
      <c r="AI3" s="24"/>
      <c r="AJ3" s="24"/>
      <c r="AK3" s="74"/>
      <c r="AL3" s="24"/>
      <c r="AM3" s="47"/>
      <c r="AN3" s="24"/>
      <c r="AO3" s="24"/>
      <c r="AP3" s="24"/>
      <c r="AQ3" s="24"/>
      <c r="AR3" s="74"/>
    </row>
    <row r="4" spans="1:81" ht="45">
      <c r="A4" s="34">
        <v>1</v>
      </c>
      <c r="B4" s="92" t="s">
        <v>14</v>
      </c>
      <c r="C4" s="89" t="s">
        <v>118</v>
      </c>
      <c r="D4" s="82">
        <v>178</v>
      </c>
      <c r="E4" s="83" t="s">
        <v>110</v>
      </c>
      <c r="F4" s="84" t="s">
        <v>127</v>
      </c>
      <c r="G4" s="84">
        <v>400</v>
      </c>
      <c r="H4" s="58">
        <v>400</v>
      </c>
      <c r="I4" s="36">
        <v>352</v>
      </c>
      <c r="J4" s="36"/>
      <c r="K4" s="36"/>
      <c r="L4" s="36"/>
      <c r="M4" s="36"/>
      <c r="N4" s="36"/>
      <c r="O4" s="39"/>
      <c r="Q4" s="75">
        <f>AD4</f>
        <v>800</v>
      </c>
      <c r="R4" s="76">
        <f>J4+L4+N4</f>
        <v>0</v>
      </c>
      <c r="S4" s="77">
        <f>K4+M4+O4</f>
        <v>0</v>
      </c>
      <c r="T4" s="78">
        <f>SUM(Q4:S4)</f>
        <v>800</v>
      </c>
      <c r="X4" s="48">
        <f>H4</f>
        <v>400</v>
      </c>
      <c r="Y4" s="48">
        <f>I4</f>
        <v>352</v>
      </c>
      <c r="Z4" s="48">
        <f>G4</f>
        <v>400</v>
      </c>
      <c r="AA4" s="49">
        <f>SUM(X4:Z4)</f>
        <v>1152</v>
      </c>
      <c r="AB4" s="49">
        <f>LARGE(X4:Z4,1)</f>
        <v>400</v>
      </c>
      <c r="AC4" s="49">
        <f>LARGE(X4:Z4,2)</f>
        <v>400</v>
      </c>
      <c r="AD4" s="50">
        <f>SUM(AB4:AC4)</f>
        <v>800</v>
      </c>
      <c r="AE4" s="48">
        <f>J4</f>
        <v>0</v>
      </c>
      <c r="AF4" s="48">
        <f>L4</f>
        <v>0</v>
      </c>
      <c r="AG4" s="48">
        <f>N4</f>
        <v>0</v>
      </c>
      <c r="AH4" s="49">
        <f>SUM(AE4:AG4)</f>
        <v>0</v>
      </c>
      <c r="AI4" s="49">
        <f>LARGE(AE4:AG4,1)</f>
        <v>0</v>
      </c>
      <c r="AJ4" s="49">
        <f>LARGE(AE4:AG4,2)</f>
        <v>0</v>
      </c>
      <c r="AK4" s="50">
        <f>SUM(AI4:AJ4)</f>
        <v>0</v>
      </c>
      <c r="AL4" s="48">
        <f>K4</f>
        <v>0</v>
      </c>
      <c r="AM4" s="48">
        <f>M4</f>
        <v>0</v>
      </c>
      <c r="AN4" s="48">
        <f>O4</f>
        <v>0</v>
      </c>
      <c r="AO4" s="49">
        <f>SUM(AL4:AN4)</f>
        <v>0</v>
      </c>
      <c r="AP4" s="49">
        <f>LARGE(AL4:AN4,1)</f>
        <v>0</v>
      </c>
      <c r="AQ4" s="49">
        <f>LARGE(AL4:AN4,2)</f>
        <v>0</v>
      </c>
      <c r="AR4" s="50">
        <f>SUM(AP4:AQ4)</f>
        <v>0</v>
      </c>
      <c r="CC4" s="70">
        <f>T4</f>
        <v>800</v>
      </c>
    </row>
    <row r="5" spans="1:81" ht="57" thickBot="1">
      <c r="A5" s="37">
        <v>2</v>
      </c>
      <c r="B5" s="106" t="s">
        <v>13</v>
      </c>
      <c r="C5" s="91" t="s">
        <v>120</v>
      </c>
      <c r="D5" s="54">
        <v>109</v>
      </c>
      <c r="E5" s="87" t="s">
        <v>164</v>
      </c>
      <c r="F5" s="88" t="s">
        <v>165</v>
      </c>
      <c r="G5" s="88">
        <v>352</v>
      </c>
      <c r="H5" s="59">
        <v>352</v>
      </c>
      <c r="I5" s="59">
        <v>400</v>
      </c>
      <c r="J5" s="59"/>
      <c r="K5" s="59"/>
      <c r="L5" s="38"/>
      <c r="M5" s="38"/>
      <c r="N5" s="38"/>
      <c r="O5" s="41"/>
      <c r="Q5" s="75">
        <f>AD5</f>
        <v>752</v>
      </c>
      <c r="R5" s="76">
        <f>J5+L5+N5</f>
        <v>0</v>
      </c>
      <c r="S5" s="77">
        <f>K5+M5+O5</f>
        <v>0</v>
      </c>
      <c r="T5" s="78">
        <f>SUM(Q5:S5)</f>
        <v>752</v>
      </c>
      <c r="X5" s="48">
        <f>H5</f>
        <v>352</v>
      </c>
      <c r="Y5" s="48">
        <f>I5</f>
        <v>400</v>
      </c>
      <c r="Z5" s="48">
        <f>G5</f>
        <v>352</v>
      </c>
      <c r="AA5" s="49">
        <f>SUM(X5:Z5)</f>
        <v>1104</v>
      </c>
      <c r="AB5" s="49">
        <f>LARGE(X5:Z5,1)</f>
        <v>400</v>
      </c>
      <c r="AC5" s="49">
        <f>LARGE(X5:Z5,2)</f>
        <v>352</v>
      </c>
      <c r="AD5" s="50">
        <f>SUM(AB5:AC5)</f>
        <v>752</v>
      </c>
      <c r="AE5" s="48">
        <f>J5</f>
        <v>0</v>
      </c>
      <c r="AF5" s="48">
        <f>L5</f>
        <v>0</v>
      </c>
      <c r="AG5" s="48">
        <f>N5</f>
        <v>0</v>
      </c>
      <c r="AH5" s="49">
        <f>SUM(AE5:AG5)</f>
        <v>0</v>
      </c>
      <c r="AI5" s="49">
        <f>LARGE(AE5:AG5,1)</f>
        <v>0</v>
      </c>
      <c r="AJ5" s="49">
        <f>LARGE(AE5:AG5,2)</f>
        <v>0</v>
      </c>
      <c r="AK5" s="50">
        <f>SUM(AI5:AJ5)</f>
        <v>0</v>
      </c>
      <c r="AL5" s="48">
        <f>K5</f>
        <v>0</v>
      </c>
      <c r="AM5" s="48">
        <f>M5</f>
        <v>0</v>
      </c>
      <c r="AN5" s="48">
        <f>O5</f>
        <v>0</v>
      </c>
      <c r="AO5" s="49">
        <f>SUM(AL5:AN5)</f>
        <v>0</v>
      </c>
      <c r="AP5" s="49">
        <f>LARGE(AL5:AN5,1)</f>
        <v>0</v>
      </c>
      <c r="AQ5" s="49">
        <f>LARGE(AL5:AN5,2)</f>
        <v>0</v>
      </c>
      <c r="AR5" s="50">
        <f>SUM(AP5:AQ5)</f>
        <v>0</v>
      </c>
      <c r="CC5" s="70">
        <f>T5</f>
        <v>752</v>
      </c>
    </row>
    <row r="6" spans="7:15" ht="14.25">
      <c r="G6" s="12"/>
      <c r="H6" s="8"/>
      <c r="I6" s="12"/>
      <c r="J6" s="53"/>
      <c r="K6" s="53"/>
      <c r="L6" s="53"/>
      <c r="M6" s="53"/>
      <c r="N6" s="12"/>
      <c r="O6" s="12"/>
    </row>
  </sheetData>
  <sheetProtection/>
  <mergeCells count="8">
    <mergeCell ref="AE1:AK1"/>
    <mergeCell ref="AL1:AR1"/>
    <mergeCell ref="B1:B3"/>
    <mergeCell ref="C1:C3"/>
    <mergeCell ref="D1:D3"/>
    <mergeCell ref="E1:E3"/>
    <mergeCell ref="F1:F3"/>
    <mergeCell ref="X1:AD1"/>
  </mergeCells>
  <printOptions/>
  <pageMargins left="0.7" right="0.7" top="0.787401575" bottom="0.787401575" header="0.3" footer="0.3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A1:CC11"/>
  <sheetViews>
    <sheetView zoomScaleSheetLayoutView="70" workbookViewId="0" topLeftCell="A1">
      <pane xSplit="6" ySplit="3" topLeftCell="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A1" sqref="A1"/>
    </sheetView>
  </sheetViews>
  <sheetFormatPr defaultColWidth="9.140625" defaultRowHeight="15"/>
  <cols>
    <col min="1" max="1" width="6.140625" style="1" bestFit="1" customWidth="1"/>
    <col min="2" max="2" width="5.28125" style="26" bestFit="1" customWidth="1"/>
    <col min="3" max="3" width="21.421875" style="51" customWidth="1"/>
    <col min="4" max="4" width="5.57421875" style="4" customWidth="1"/>
    <col min="5" max="5" width="20.7109375" style="65" customWidth="1"/>
    <col min="6" max="6" width="3.8515625" style="66" bestFit="1" customWidth="1"/>
    <col min="7" max="7" width="8.421875" style="13" customWidth="1"/>
    <col min="8" max="8" width="8.7109375" style="3" customWidth="1"/>
    <col min="9" max="9" width="8.7109375" style="13" customWidth="1"/>
    <col min="10" max="13" width="8.421875" style="14" customWidth="1"/>
    <col min="14" max="15" width="8.421875" style="13" customWidth="1"/>
    <col min="16" max="16" width="9.140625" style="68" customWidth="1"/>
    <col min="17" max="17" width="6.57421875" style="9" bestFit="1" customWidth="1"/>
    <col min="18" max="18" width="8.7109375" style="9" customWidth="1"/>
    <col min="19" max="19" width="7.57421875" style="9" bestFit="1" customWidth="1"/>
    <col min="20" max="20" width="5.421875" style="71" bestFit="1" customWidth="1"/>
    <col min="21" max="21" width="8.7109375" style="71" customWidth="1"/>
    <col min="22" max="23" width="9.28125" style="69" customWidth="1"/>
    <col min="24" max="25" width="4.57421875" style="15" bestFit="1" customWidth="1"/>
    <col min="26" max="26" width="4.7109375" style="15" bestFit="1" customWidth="1"/>
    <col min="27" max="27" width="4.421875" style="15" bestFit="1" customWidth="1"/>
    <col min="28" max="29" width="3.57421875" style="15" bestFit="1" customWidth="1"/>
    <col min="30" max="30" width="5.421875" style="79" bestFit="1" customWidth="1"/>
    <col min="31" max="32" width="4.57421875" style="15" bestFit="1" customWidth="1"/>
    <col min="33" max="33" width="4.7109375" style="15" bestFit="1" customWidth="1"/>
    <col min="34" max="34" width="4.421875" style="15" bestFit="1" customWidth="1"/>
    <col min="35" max="36" width="3.57421875" style="15" bestFit="1" customWidth="1"/>
    <col min="37" max="37" width="5.421875" style="79" bestFit="1" customWidth="1"/>
    <col min="38" max="39" width="4.57421875" style="15" bestFit="1" customWidth="1"/>
    <col min="40" max="40" width="4.7109375" style="15" bestFit="1" customWidth="1"/>
    <col min="41" max="41" width="4.421875" style="15" bestFit="1" customWidth="1"/>
    <col min="42" max="43" width="3.57421875" style="15" bestFit="1" customWidth="1"/>
    <col min="44" max="44" width="5.421875" style="79" bestFit="1" customWidth="1"/>
    <col min="45" max="80" width="9.28125" style="69" customWidth="1"/>
    <col min="81" max="81" width="4.00390625" style="69" bestFit="1" customWidth="1"/>
    <col min="82" max="142" width="9.28125" style="69" customWidth="1"/>
    <col min="143" max="16384" width="9.140625" style="69" customWidth="1"/>
  </cols>
  <sheetData>
    <row r="1" spans="1:44" s="1" customFormat="1" ht="12.75">
      <c r="A1" s="5" t="s">
        <v>0</v>
      </c>
      <c r="B1" s="120" t="s">
        <v>27</v>
      </c>
      <c r="C1" s="122" t="s">
        <v>26</v>
      </c>
      <c r="D1" s="124" t="s">
        <v>25</v>
      </c>
      <c r="E1" s="122" t="s">
        <v>1</v>
      </c>
      <c r="F1" s="122" t="s">
        <v>15</v>
      </c>
      <c r="G1" s="52" t="s">
        <v>2</v>
      </c>
      <c r="H1" s="10" t="s">
        <v>3</v>
      </c>
      <c r="I1" s="10" t="s">
        <v>3</v>
      </c>
      <c r="J1" s="10" t="s">
        <v>4</v>
      </c>
      <c r="K1" s="10" t="s">
        <v>4</v>
      </c>
      <c r="L1" s="10" t="s">
        <v>5</v>
      </c>
      <c r="M1" s="10" t="s">
        <v>5</v>
      </c>
      <c r="N1" s="10" t="s">
        <v>45</v>
      </c>
      <c r="O1" s="44" t="s">
        <v>45</v>
      </c>
      <c r="Q1" s="5" t="s">
        <v>9</v>
      </c>
      <c r="R1" s="6" t="s">
        <v>10</v>
      </c>
      <c r="S1" s="29" t="s">
        <v>11</v>
      </c>
      <c r="T1" s="31"/>
      <c r="U1" s="18"/>
      <c r="X1" s="119" t="s">
        <v>9</v>
      </c>
      <c r="Y1" s="119"/>
      <c r="Z1" s="119"/>
      <c r="AA1" s="119"/>
      <c r="AB1" s="119"/>
      <c r="AC1" s="119"/>
      <c r="AD1" s="119"/>
      <c r="AE1" s="118" t="s">
        <v>10</v>
      </c>
      <c r="AF1" s="118"/>
      <c r="AG1" s="118"/>
      <c r="AH1" s="118"/>
      <c r="AI1" s="118"/>
      <c r="AJ1" s="118"/>
      <c r="AK1" s="118"/>
      <c r="AL1" s="119" t="s">
        <v>11</v>
      </c>
      <c r="AM1" s="119"/>
      <c r="AN1" s="119"/>
      <c r="AO1" s="119"/>
      <c r="AP1" s="119"/>
      <c r="AQ1" s="119"/>
      <c r="AR1" s="119"/>
    </row>
    <row r="2" spans="1:44" s="1" customFormat="1" ht="12.75">
      <c r="A2" s="7"/>
      <c r="B2" s="121"/>
      <c r="C2" s="123"/>
      <c r="D2" s="125"/>
      <c r="E2" s="123"/>
      <c r="F2" s="123"/>
      <c r="G2" s="2" t="s">
        <v>6</v>
      </c>
      <c r="H2" s="2" t="s">
        <v>6</v>
      </c>
      <c r="I2" s="45" t="s">
        <v>6</v>
      </c>
      <c r="J2" s="2" t="s">
        <v>7</v>
      </c>
      <c r="K2" s="2" t="s">
        <v>8</v>
      </c>
      <c r="L2" s="45" t="s">
        <v>7</v>
      </c>
      <c r="M2" s="45" t="s">
        <v>8</v>
      </c>
      <c r="N2" s="2" t="s">
        <v>7</v>
      </c>
      <c r="O2" s="20" t="s">
        <v>8</v>
      </c>
      <c r="Q2" s="22" t="s">
        <v>12</v>
      </c>
      <c r="R2" s="21" t="s">
        <v>12</v>
      </c>
      <c r="S2" s="30" t="s">
        <v>12</v>
      </c>
      <c r="T2" s="32" t="s">
        <v>12</v>
      </c>
      <c r="U2" s="18"/>
      <c r="X2" s="23" t="s">
        <v>19</v>
      </c>
      <c r="Y2" s="23" t="s">
        <v>22</v>
      </c>
      <c r="Z2" s="46" t="s">
        <v>22</v>
      </c>
      <c r="AA2" s="23" t="s">
        <v>17</v>
      </c>
      <c r="AB2" s="23" t="s">
        <v>16</v>
      </c>
      <c r="AC2" s="23" t="s">
        <v>18</v>
      </c>
      <c r="AD2" s="23" t="s">
        <v>12</v>
      </c>
      <c r="AE2" s="23" t="s">
        <v>23</v>
      </c>
      <c r="AF2" s="46" t="s">
        <v>24</v>
      </c>
      <c r="AG2" s="23" t="s">
        <v>79</v>
      </c>
      <c r="AH2" s="23" t="s">
        <v>17</v>
      </c>
      <c r="AI2" s="23" t="s">
        <v>16</v>
      </c>
      <c r="AJ2" s="23" t="s">
        <v>18</v>
      </c>
      <c r="AK2" s="23" t="s">
        <v>12</v>
      </c>
      <c r="AL2" s="23" t="s">
        <v>23</v>
      </c>
      <c r="AM2" s="46" t="s">
        <v>24</v>
      </c>
      <c r="AN2" s="23" t="s">
        <v>79</v>
      </c>
      <c r="AO2" s="23" t="s">
        <v>17</v>
      </c>
      <c r="AP2" s="23" t="s">
        <v>16</v>
      </c>
      <c r="AQ2" s="23" t="s">
        <v>18</v>
      </c>
      <c r="AR2" s="23" t="s">
        <v>12</v>
      </c>
    </row>
    <row r="3" spans="1:44" s="67" customFormat="1" ht="13.5" thickBot="1">
      <c r="A3" s="43"/>
      <c r="B3" s="121"/>
      <c r="C3" s="123"/>
      <c r="D3" s="125"/>
      <c r="E3" s="123"/>
      <c r="F3" s="123"/>
      <c r="G3" s="42">
        <v>40999</v>
      </c>
      <c r="H3" s="42">
        <v>41013</v>
      </c>
      <c r="I3" s="42">
        <v>41013</v>
      </c>
      <c r="J3" s="42">
        <v>41062</v>
      </c>
      <c r="K3" s="42">
        <v>41063</v>
      </c>
      <c r="L3" s="42">
        <v>41076</v>
      </c>
      <c r="M3" s="42">
        <v>41077</v>
      </c>
      <c r="N3" s="42">
        <v>41146</v>
      </c>
      <c r="O3" s="55">
        <v>41147</v>
      </c>
      <c r="Q3" s="43"/>
      <c r="R3" s="73"/>
      <c r="S3" s="16"/>
      <c r="T3" s="72"/>
      <c r="U3" s="71"/>
      <c r="X3" s="24" t="s">
        <v>20</v>
      </c>
      <c r="Y3" s="24" t="s">
        <v>20</v>
      </c>
      <c r="Z3" s="47" t="s">
        <v>21</v>
      </c>
      <c r="AA3" s="24"/>
      <c r="AB3" s="24"/>
      <c r="AC3" s="24"/>
      <c r="AD3" s="74"/>
      <c r="AE3" s="24"/>
      <c r="AF3" s="47"/>
      <c r="AG3" s="24"/>
      <c r="AH3" s="24"/>
      <c r="AI3" s="24"/>
      <c r="AJ3" s="24"/>
      <c r="AK3" s="74"/>
      <c r="AL3" s="24"/>
      <c r="AM3" s="47"/>
      <c r="AN3" s="24"/>
      <c r="AO3" s="24"/>
      <c r="AP3" s="24"/>
      <c r="AQ3" s="24"/>
      <c r="AR3" s="74"/>
    </row>
    <row r="4" spans="1:81" ht="56.25">
      <c r="A4" s="34">
        <v>1</v>
      </c>
      <c r="B4" s="104" t="s">
        <v>13</v>
      </c>
      <c r="C4" s="89" t="s">
        <v>138</v>
      </c>
      <c r="D4" s="35">
        <v>109</v>
      </c>
      <c r="E4" s="83" t="s">
        <v>148</v>
      </c>
      <c r="F4" s="84" t="s">
        <v>149</v>
      </c>
      <c r="G4" s="84">
        <v>352</v>
      </c>
      <c r="H4" s="58">
        <v>400</v>
      </c>
      <c r="I4" s="36">
        <v>400</v>
      </c>
      <c r="J4" s="36"/>
      <c r="K4" s="36"/>
      <c r="L4" s="36"/>
      <c r="M4" s="36"/>
      <c r="N4" s="36"/>
      <c r="O4" s="39"/>
      <c r="Q4" s="93">
        <f aca="true" t="shared" si="0" ref="Q4:Q11">AD4</f>
        <v>800</v>
      </c>
      <c r="R4" s="94">
        <f aca="true" t="shared" si="1" ref="R4:S11">J4+L4+N4</f>
        <v>0</v>
      </c>
      <c r="S4" s="95">
        <f t="shared" si="1"/>
        <v>0</v>
      </c>
      <c r="T4" s="96">
        <f aca="true" t="shared" si="2" ref="T4:T11">SUM(Q4:S4)</f>
        <v>800</v>
      </c>
      <c r="X4" s="48">
        <f aca="true" t="shared" si="3" ref="X4:Y11">H4</f>
        <v>400</v>
      </c>
      <c r="Y4" s="48">
        <f t="shared" si="3"/>
        <v>400</v>
      </c>
      <c r="Z4" s="48">
        <f aca="true" t="shared" si="4" ref="Z4:Z11">G4</f>
        <v>352</v>
      </c>
      <c r="AA4" s="49">
        <f aca="true" t="shared" si="5" ref="AA4:AA11">SUM(X4:Z4)</f>
        <v>1152</v>
      </c>
      <c r="AB4" s="49">
        <f aca="true" t="shared" si="6" ref="AB4:AB11">LARGE(X4:Z4,1)</f>
        <v>400</v>
      </c>
      <c r="AC4" s="49">
        <f aca="true" t="shared" si="7" ref="AC4:AC11">LARGE(X4:Z4,2)</f>
        <v>400</v>
      </c>
      <c r="AD4" s="50">
        <f aca="true" t="shared" si="8" ref="AD4:AD11">SUM(AB4:AC4)</f>
        <v>800</v>
      </c>
      <c r="AE4" s="48">
        <f aca="true" t="shared" si="9" ref="AE4:AE11">J4</f>
        <v>0</v>
      </c>
      <c r="AF4" s="48">
        <f aca="true" t="shared" si="10" ref="AF4:AF11">L4</f>
        <v>0</v>
      </c>
      <c r="AG4" s="48">
        <f aca="true" t="shared" si="11" ref="AG4:AG11">N4</f>
        <v>0</v>
      </c>
      <c r="AH4" s="49">
        <f aca="true" t="shared" si="12" ref="AH4:AH11">SUM(AE4:AG4)</f>
        <v>0</v>
      </c>
      <c r="AI4" s="49">
        <f aca="true" t="shared" si="13" ref="AI4:AI11">LARGE(AE4:AG4,1)</f>
        <v>0</v>
      </c>
      <c r="AJ4" s="49">
        <f aca="true" t="shared" si="14" ref="AJ4:AJ11">LARGE(AE4:AG4,2)</f>
        <v>0</v>
      </c>
      <c r="AK4" s="50">
        <f aca="true" t="shared" si="15" ref="AK4:AK11">SUM(AI4:AJ4)</f>
        <v>0</v>
      </c>
      <c r="AL4" s="48">
        <f aca="true" t="shared" si="16" ref="AL4:AL11">K4</f>
        <v>0</v>
      </c>
      <c r="AM4" s="48">
        <f aca="true" t="shared" si="17" ref="AM4:AM11">M4</f>
        <v>0</v>
      </c>
      <c r="AN4" s="48">
        <f aca="true" t="shared" si="18" ref="AN4:AN11">O4</f>
        <v>0</v>
      </c>
      <c r="AO4" s="49">
        <f aca="true" t="shared" si="19" ref="AO4:AO11">SUM(AL4:AN4)</f>
        <v>0</v>
      </c>
      <c r="AP4" s="49">
        <f aca="true" t="shared" si="20" ref="AP4:AP11">LARGE(AL4:AN4,1)</f>
        <v>0</v>
      </c>
      <c r="AQ4" s="49">
        <f aca="true" t="shared" si="21" ref="AQ4:AQ11">LARGE(AL4:AN4,2)</f>
        <v>0</v>
      </c>
      <c r="AR4" s="50">
        <f aca="true" t="shared" si="22" ref="AR4:AR11">SUM(AP4:AQ4)</f>
        <v>0</v>
      </c>
      <c r="CC4" s="70">
        <f aca="true" t="shared" si="23" ref="CC4:CC11">T4</f>
        <v>800</v>
      </c>
    </row>
    <row r="5" spans="1:81" ht="56.25">
      <c r="A5" s="25">
        <v>2</v>
      </c>
      <c r="B5" s="105" t="s">
        <v>13</v>
      </c>
      <c r="C5" s="90" t="s">
        <v>31</v>
      </c>
      <c r="D5" s="57">
        <v>109</v>
      </c>
      <c r="E5" s="80" t="s">
        <v>146</v>
      </c>
      <c r="F5" s="81" t="s">
        <v>147</v>
      </c>
      <c r="G5" s="81">
        <v>400</v>
      </c>
      <c r="H5" s="17">
        <v>352</v>
      </c>
      <c r="I5" s="11">
        <v>352</v>
      </c>
      <c r="J5" s="11"/>
      <c r="K5" s="11"/>
      <c r="L5" s="11"/>
      <c r="M5" s="11"/>
      <c r="N5" s="11"/>
      <c r="O5" s="19"/>
      <c r="Q5" s="75">
        <f t="shared" si="0"/>
        <v>752</v>
      </c>
      <c r="R5" s="76">
        <f t="shared" si="1"/>
        <v>0</v>
      </c>
      <c r="S5" s="77">
        <f t="shared" si="1"/>
        <v>0</v>
      </c>
      <c r="T5" s="78">
        <f t="shared" si="2"/>
        <v>752</v>
      </c>
      <c r="X5" s="48">
        <f t="shared" si="3"/>
        <v>352</v>
      </c>
      <c r="Y5" s="48">
        <f t="shared" si="3"/>
        <v>352</v>
      </c>
      <c r="Z5" s="48">
        <f t="shared" si="4"/>
        <v>400</v>
      </c>
      <c r="AA5" s="49">
        <f t="shared" si="5"/>
        <v>1104</v>
      </c>
      <c r="AB5" s="49">
        <f t="shared" si="6"/>
        <v>400</v>
      </c>
      <c r="AC5" s="49">
        <f t="shared" si="7"/>
        <v>352</v>
      </c>
      <c r="AD5" s="50">
        <f t="shared" si="8"/>
        <v>752</v>
      </c>
      <c r="AE5" s="48">
        <f t="shared" si="9"/>
        <v>0</v>
      </c>
      <c r="AF5" s="48">
        <f t="shared" si="10"/>
        <v>0</v>
      </c>
      <c r="AG5" s="48">
        <f t="shared" si="11"/>
        <v>0</v>
      </c>
      <c r="AH5" s="49">
        <f t="shared" si="12"/>
        <v>0</v>
      </c>
      <c r="AI5" s="49">
        <f t="shared" si="13"/>
        <v>0</v>
      </c>
      <c r="AJ5" s="49">
        <f t="shared" si="14"/>
        <v>0</v>
      </c>
      <c r="AK5" s="50">
        <f t="shared" si="15"/>
        <v>0</v>
      </c>
      <c r="AL5" s="48">
        <f t="shared" si="16"/>
        <v>0</v>
      </c>
      <c r="AM5" s="48">
        <f t="shared" si="17"/>
        <v>0</v>
      </c>
      <c r="AN5" s="48">
        <f t="shared" si="18"/>
        <v>0</v>
      </c>
      <c r="AO5" s="49">
        <f t="shared" si="19"/>
        <v>0</v>
      </c>
      <c r="AP5" s="49">
        <f t="shared" si="20"/>
        <v>0</v>
      </c>
      <c r="AQ5" s="49">
        <f t="shared" si="21"/>
        <v>0</v>
      </c>
      <c r="AR5" s="50">
        <f t="shared" si="22"/>
        <v>0</v>
      </c>
      <c r="CC5" s="70">
        <f t="shared" si="23"/>
        <v>752</v>
      </c>
    </row>
    <row r="6" spans="1:81" ht="45">
      <c r="A6" s="25">
        <v>3</v>
      </c>
      <c r="B6" s="28" t="s">
        <v>14</v>
      </c>
      <c r="C6" s="90" t="s">
        <v>32</v>
      </c>
      <c r="D6" s="60">
        <v>142</v>
      </c>
      <c r="E6" s="80" t="s">
        <v>51</v>
      </c>
      <c r="F6" s="81" t="s">
        <v>85</v>
      </c>
      <c r="G6" s="81">
        <v>316</v>
      </c>
      <c r="H6" s="17">
        <v>316</v>
      </c>
      <c r="I6" s="11">
        <v>316</v>
      </c>
      <c r="J6" s="62"/>
      <c r="K6" s="62"/>
      <c r="L6" s="61"/>
      <c r="M6" s="61"/>
      <c r="N6" s="11"/>
      <c r="O6" s="19"/>
      <c r="Q6" s="75">
        <f t="shared" si="0"/>
        <v>632</v>
      </c>
      <c r="R6" s="76">
        <f t="shared" si="1"/>
        <v>0</v>
      </c>
      <c r="S6" s="77">
        <f t="shared" si="1"/>
        <v>0</v>
      </c>
      <c r="T6" s="78">
        <f t="shared" si="2"/>
        <v>632</v>
      </c>
      <c r="X6" s="48">
        <f t="shared" si="3"/>
        <v>316</v>
      </c>
      <c r="Y6" s="48">
        <f t="shared" si="3"/>
        <v>316</v>
      </c>
      <c r="Z6" s="48">
        <f t="shared" si="4"/>
        <v>316</v>
      </c>
      <c r="AA6" s="49">
        <f t="shared" si="5"/>
        <v>948</v>
      </c>
      <c r="AB6" s="49">
        <f t="shared" si="6"/>
        <v>316</v>
      </c>
      <c r="AC6" s="49">
        <f t="shared" si="7"/>
        <v>316</v>
      </c>
      <c r="AD6" s="50">
        <f t="shared" si="8"/>
        <v>632</v>
      </c>
      <c r="AE6" s="48">
        <f t="shared" si="9"/>
        <v>0</v>
      </c>
      <c r="AF6" s="48">
        <f t="shared" si="10"/>
        <v>0</v>
      </c>
      <c r="AG6" s="48">
        <f t="shared" si="11"/>
        <v>0</v>
      </c>
      <c r="AH6" s="49">
        <f t="shared" si="12"/>
        <v>0</v>
      </c>
      <c r="AI6" s="49">
        <f t="shared" si="13"/>
        <v>0</v>
      </c>
      <c r="AJ6" s="49">
        <f t="shared" si="14"/>
        <v>0</v>
      </c>
      <c r="AK6" s="50">
        <f t="shared" si="15"/>
        <v>0</v>
      </c>
      <c r="AL6" s="48">
        <f t="shared" si="16"/>
        <v>0</v>
      </c>
      <c r="AM6" s="48">
        <f t="shared" si="17"/>
        <v>0</v>
      </c>
      <c r="AN6" s="48">
        <f t="shared" si="18"/>
        <v>0</v>
      </c>
      <c r="AO6" s="49">
        <f t="shared" si="19"/>
        <v>0</v>
      </c>
      <c r="AP6" s="49">
        <f t="shared" si="20"/>
        <v>0</v>
      </c>
      <c r="AQ6" s="49">
        <f t="shared" si="21"/>
        <v>0</v>
      </c>
      <c r="AR6" s="50">
        <f t="shared" si="22"/>
        <v>0</v>
      </c>
      <c r="CC6" s="70">
        <f t="shared" si="23"/>
        <v>632</v>
      </c>
    </row>
    <row r="7" spans="1:81" ht="45">
      <c r="A7" s="25">
        <v>4</v>
      </c>
      <c r="B7" s="28" t="s">
        <v>14</v>
      </c>
      <c r="C7" s="90" t="s">
        <v>139</v>
      </c>
      <c r="D7" s="57">
        <v>133</v>
      </c>
      <c r="E7" s="80" t="s">
        <v>132</v>
      </c>
      <c r="F7" s="81" t="s">
        <v>143</v>
      </c>
      <c r="G7" s="81">
        <v>288</v>
      </c>
      <c r="H7" s="17">
        <v>288</v>
      </c>
      <c r="I7" s="11">
        <v>288</v>
      </c>
      <c r="J7" s="11"/>
      <c r="K7" s="11"/>
      <c r="L7" s="11"/>
      <c r="M7" s="11"/>
      <c r="N7" s="11"/>
      <c r="O7" s="19"/>
      <c r="Q7" s="75">
        <f t="shared" si="0"/>
        <v>576</v>
      </c>
      <c r="R7" s="76">
        <f t="shared" si="1"/>
        <v>0</v>
      </c>
      <c r="S7" s="77">
        <f t="shared" si="1"/>
        <v>0</v>
      </c>
      <c r="T7" s="78">
        <f t="shared" si="2"/>
        <v>576</v>
      </c>
      <c r="X7" s="48">
        <f t="shared" si="3"/>
        <v>288</v>
      </c>
      <c r="Y7" s="48">
        <f t="shared" si="3"/>
        <v>288</v>
      </c>
      <c r="Z7" s="48">
        <f t="shared" si="4"/>
        <v>288</v>
      </c>
      <c r="AA7" s="49">
        <f t="shared" si="5"/>
        <v>864</v>
      </c>
      <c r="AB7" s="49">
        <f t="shared" si="6"/>
        <v>288</v>
      </c>
      <c r="AC7" s="49">
        <f t="shared" si="7"/>
        <v>288</v>
      </c>
      <c r="AD7" s="50">
        <f t="shared" si="8"/>
        <v>576</v>
      </c>
      <c r="AE7" s="48">
        <f t="shared" si="9"/>
        <v>0</v>
      </c>
      <c r="AF7" s="48">
        <f t="shared" si="10"/>
        <v>0</v>
      </c>
      <c r="AG7" s="48">
        <f t="shared" si="11"/>
        <v>0</v>
      </c>
      <c r="AH7" s="49">
        <f t="shared" si="12"/>
        <v>0</v>
      </c>
      <c r="AI7" s="49">
        <f t="shared" si="13"/>
        <v>0</v>
      </c>
      <c r="AJ7" s="49">
        <f t="shared" si="14"/>
        <v>0</v>
      </c>
      <c r="AK7" s="50">
        <f t="shared" si="15"/>
        <v>0</v>
      </c>
      <c r="AL7" s="48">
        <f t="shared" si="16"/>
        <v>0</v>
      </c>
      <c r="AM7" s="48">
        <f t="shared" si="17"/>
        <v>0</v>
      </c>
      <c r="AN7" s="48">
        <f t="shared" si="18"/>
        <v>0</v>
      </c>
      <c r="AO7" s="49">
        <f t="shared" si="19"/>
        <v>0</v>
      </c>
      <c r="AP7" s="49">
        <f t="shared" si="20"/>
        <v>0</v>
      </c>
      <c r="AQ7" s="49">
        <f t="shared" si="21"/>
        <v>0</v>
      </c>
      <c r="AR7" s="50">
        <f t="shared" si="22"/>
        <v>0</v>
      </c>
      <c r="CC7" s="70">
        <f t="shared" si="23"/>
        <v>576</v>
      </c>
    </row>
    <row r="8" spans="1:81" ht="56.25">
      <c r="A8" s="25">
        <v>5</v>
      </c>
      <c r="B8" s="105" t="s">
        <v>13</v>
      </c>
      <c r="C8" s="90" t="s">
        <v>33</v>
      </c>
      <c r="D8" s="57">
        <v>147</v>
      </c>
      <c r="E8" s="80" t="s">
        <v>150</v>
      </c>
      <c r="F8" s="81" t="s">
        <v>154</v>
      </c>
      <c r="G8" s="81">
        <v>252</v>
      </c>
      <c r="H8" s="17">
        <v>276</v>
      </c>
      <c r="I8" s="11">
        <v>276</v>
      </c>
      <c r="J8" s="11"/>
      <c r="K8" s="11"/>
      <c r="L8" s="11"/>
      <c r="M8" s="11"/>
      <c r="N8" s="11"/>
      <c r="O8" s="19"/>
      <c r="Q8" s="75">
        <f t="shared" si="0"/>
        <v>552</v>
      </c>
      <c r="R8" s="76">
        <f t="shared" si="1"/>
        <v>0</v>
      </c>
      <c r="S8" s="77">
        <f t="shared" si="1"/>
        <v>0</v>
      </c>
      <c r="T8" s="78">
        <f t="shared" si="2"/>
        <v>552</v>
      </c>
      <c r="X8" s="48">
        <f t="shared" si="3"/>
        <v>276</v>
      </c>
      <c r="Y8" s="48">
        <f t="shared" si="3"/>
        <v>276</v>
      </c>
      <c r="Z8" s="48">
        <f t="shared" si="4"/>
        <v>252</v>
      </c>
      <c r="AA8" s="49">
        <f t="shared" si="5"/>
        <v>804</v>
      </c>
      <c r="AB8" s="49">
        <f t="shared" si="6"/>
        <v>276</v>
      </c>
      <c r="AC8" s="49">
        <f t="shared" si="7"/>
        <v>276</v>
      </c>
      <c r="AD8" s="50">
        <f t="shared" si="8"/>
        <v>552</v>
      </c>
      <c r="AE8" s="48">
        <f t="shared" si="9"/>
        <v>0</v>
      </c>
      <c r="AF8" s="48">
        <f t="shared" si="10"/>
        <v>0</v>
      </c>
      <c r="AG8" s="48">
        <f t="shared" si="11"/>
        <v>0</v>
      </c>
      <c r="AH8" s="49">
        <f t="shared" si="12"/>
        <v>0</v>
      </c>
      <c r="AI8" s="49">
        <f t="shared" si="13"/>
        <v>0</v>
      </c>
      <c r="AJ8" s="49">
        <f t="shared" si="14"/>
        <v>0</v>
      </c>
      <c r="AK8" s="50">
        <f t="shared" si="15"/>
        <v>0</v>
      </c>
      <c r="AL8" s="48">
        <f t="shared" si="16"/>
        <v>0</v>
      </c>
      <c r="AM8" s="48">
        <f t="shared" si="17"/>
        <v>0</v>
      </c>
      <c r="AN8" s="48">
        <f t="shared" si="18"/>
        <v>0</v>
      </c>
      <c r="AO8" s="49">
        <f t="shared" si="19"/>
        <v>0</v>
      </c>
      <c r="AP8" s="49">
        <f t="shared" si="20"/>
        <v>0</v>
      </c>
      <c r="AQ8" s="49">
        <f t="shared" si="21"/>
        <v>0</v>
      </c>
      <c r="AR8" s="50">
        <f t="shared" si="22"/>
        <v>0</v>
      </c>
      <c r="CC8" s="70">
        <f t="shared" si="23"/>
        <v>552</v>
      </c>
    </row>
    <row r="9" spans="1:81" ht="63.75">
      <c r="A9" s="25">
        <v>6</v>
      </c>
      <c r="B9" s="105" t="s">
        <v>13</v>
      </c>
      <c r="C9" s="56" t="s">
        <v>142</v>
      </c>
      <c r="D9" s="57">
        <v>111</v>
      </c>
      <c r="E9" s="63" t="s">
        <v>151</v>
      </c>
      <c r="F9" s="64" t="s">
        <v>155</v>
      </c>
      <c r="G9" s="81">
        <v>240</v>
      </c>
      <c r="H9" s="17">
        <v>264</v>
      </c>
      <c r="I9" s="11">
        <v>264</v>
      </c>
      <c r="J9" s="11"/>
      <c r="K9" s="11"/>
      <c r="L9" s="11"/>
      <c r="M9" s="11"/>
      <c r="N9" s="11"/>
      <c r="O9" s="19"/>
      <c r="Q9" s="75">
        <f t="shared" si="0"/>
        <v>528</v>
      </c>
      <c r="R9" s="76">
        <f t="shared" si="1"/>
        <v>0</v>
      </c>
      <c r="S9" s="77">
        <f t="shared" si="1"/>
        <v>0</v>
      </c>
      <c r="T9" s="78">
        <f t="shared" si="2"/>
        <v>528</v>
      </c>
      <c r="X9" s="48">
        <f t="shared" si="3"/>
        <v>264</v>
      </c>
      <c r="Y9" s="48">
        <f t="shared" si="3"/>
        <v>264</v>
      </c>
      <c r="Z9" s="48">
        <f t="shared" si="4"/>
        <v>240</v>
      </c>
      <c r="AA9" s="49">
        <f t="shared" si="5"/>
        <v>768</v>
      </c>
      <c r="AB9" s="49">
        <f t="shared" si="6"/>
        <v>264</v>
      </c>
      <c r="AC9" s="49">
        <f t="shared" si="7"/>
        <v>264</v>
      </c>
      <c r="AD9" s="50">
        <f t="shared" si="8"/>
        <v>528</v>
      </c>
      <c r="AE9" s="48">
        <f t="shared" si="9"/>
        <v>0</v>
      </c>
      <c r="AF9" s="48">
        <f t="shared" si="10"/>
        <v>0</v>
      </c>
      <c r="AG9" s="48">
        <f t="shared" si="11"/>
        <v>0</v>
      </c>
      <c r="AH9" s="49">
        <f t="shared" si="12"/>
        <v>0</v>
      </c>
      <c r="AI9" s="49">
        <f t="shared" si="13"/>
        <v>0</v>
      </c>
      <c r="AJ9" s="49">
        <f t="shared" si="14"/>
        <v>0</v>
      </c>
      <c r="AK9" s="50">
        <f t="shared" si="15"/>
        <v>0</v>
      </c>
      <c r="AL9" s="48">
        <f t="shared" si="16"/>
        <v>0</v>
      </c>
      <c r="AM9" s="48">
        <f t="shared" si="17"/>
        <v>0</v>
      </c>
      <c r="AN9" s="48">
        <f t="shared" si="18"/>
        <v>0</v>
      </c>
      <c r="AO9" s="49">
        <f t="shared" si="19"/>
        <v>0</v>
      </c>
      <c r="AP9" s="49">
        <f t="shared" si="20"/>
        <v>0</v>
      </c>
      <c r="AQ9" s="49">
        <f t="shared" si="21"/>
        <v>0</v>
      </c>
      <c r="AR9" s="50">
        <f t="shared" si="22"/>
        <v>0</v>
      </c>
      <c r="CC9" s="70">
        <f t="shared" si="23"/>
        <v>528</v>
      </c>
    </row>
    <row r="10" spans="1:81" ht="45">
      <c r="A10" s="25">
        <v>7</v>
      </c>
      <c r="B10" s="28" t="s">
        <v>14</v>
      </c>
      <c r="C10" s="90" t="s">
        <v>140</v>
      </c>
      <c r="D10" s="57">
        <v>113</v>
      </c>
      <c r="E10" s="80" t="s">
        <v>133</v>
      </c>
      <c r="F10" s="81" t="s">
        <v>144</v>
      </c>
      <c r="G10" s="81">
        <v>276</v>
      </c>
      <c r="H10" s="17"/>
      <c r="I10" s="11"/>
      <c r="J10" s="11"/>
      <c r="K10" s="11"/>
      <c r="L10" s="11"/>
      <c r="M10" s="11"/>
      <c r="N10" s="11"/>
      <c r="O10" s="19"/>
      <c r="Q10" s="75">
        <f t="shared" si="0"/>
        <v>276</v>
      </c>
      <c r="R10" s="76">
        <f t="shared" si="1"/>
        <v>0</v>
      </c>
      <c r="S10" s="77">
        <f t="shared" si="1"/>
        <v>0</v>
      </c>
      <c r="T10" s="78">
        <f t="shared" si="2"/>
        <v>276</v>
      </c>
      <c r="X10" s="48">
        <f t="shared" si="3"/>
        <v>0</v>
      </c>
      <c r="Y10" s="48">
        <f t="shared" si="3"/>
        <v>0</v>
      </c>
      <c r="Z10" s="48">
        <f t="shared" si="4"/>
        <v>276</v>
      </c>
      <c r="AA10" s="49">
        <f t="shared" si="5"/>
        <v>276</v>
      </c>
      <c r="AB10" s="49">
        <f t="shared" si="6"/>
        <v>276</v>
      </c>
      <c r="AC10" s="49">
        <f t="shared" si="7"/>
        <v>0</v>
      </c>
      <c r="AD10" s="50">
        <f t="shared" si="8"/>
        <v>276</v>
      </c>
      <c r="AE10" s="48">
        <f t="shared" si="9"/>
        <v>0</v>
      </c>
      <c r="AF10" s="48">
        <f t="shared" si="10"/>
        <v>0</v>
      </c>
      <c r="AG10" s="48">
        <f t="shared" si="11"/>
        <v>0</v>
      </c>
      <c r="AH10" s="49">
        <f t="shared" si="12"/>
        <v>0</v>
      </c>
      <c r="AI10" s="49">
        <f t="shared" si="13"/>
        <v>0</v>
      </c>
      <c r="AJ10" s="49">
        <f t="shared" si="14"/>
        <v>0</v>
      </c>
      <c r="AK10" s="50">
        <f t="shared" si="15"/>
        <v>0</v>
      </c>
      <c r="AL10" s="48">
        <f t="shared" si="16"/>
        <v>0</v>
      </c>
      <c r="AM10" s="48">
        <f t="shared" si="17"/>
        <v>0</v>
      </c>
      <c r="AN10" s="48">
        <f t="shared" si="18"/>
        <v>0</v>
      </c>
      <c r="AO10" s="49">
        <f t="shared" si="19"/>
        <v>0</v>
      </c>
      <c r="AP10" s="49">
        <f t="shared" si="20"/>
        <v>0</v>
      </c>
      <c r="AQ10" s="49">
        <f t="shared" si="21"/>
        <v>0</v>
      </c>
      <c r="AR10" s="50">
        <f t="shared" si="22"/>
        <v>0</v>
      </c>
      <c r="CC10" s="70">
        <f t="shared" si="23"/>
        <v>276</v>
      </c>
    </row>
    <row r="11" spans="1:81" ht="45.75" thickBot="1">
      <c r="A11" s="37">
        <v>8</v>
      </c>
      <c r="B11" s="40" t="s">
        <v>14</v>
      </c>
      <c r="C11" s="91" t="s">
        <v>141</v>
      </c>
      <c r="D11" s="54">
        <v>108</v>
      </c>
      <c r="E11" s="87" t="s">
        <v>134</v>
      </c>
      <c r="F11" s="88" t="s">
        <v>145</v>
      </c>
      <c r="G11" s="88">
        <v>264</v>
      </c>
      <c r="H11" s="59"/>
      <c r="I11" s="38"/>
      <c r="J11" s="38"/>
      <c r="K11" s="38"/>
      <c r="L11" s="107"/>
      <c r="M11" s="107"/>
      <c r="N11" s="38"/>
      <c r="O11" s="41"/>
      <c r="Q11" s="97">
        <f t="shared" si="0"/>
        <v>264</v>
      </c>
      <c r="R11" s="98">
        <f t="shared" si="1"/>
        <v>0</v>
      </c>
      <c r="S11" s="99">
        <f t="shared" si="1"/>
        <v>0</v>
      </c>
      <c r="T11" s="100">
        <f t="shared" si="2"/>
        <v>264</v>
      </c>
      <c r="X11" s="48">
        <f t="shared" si="3"/>
        <v>0</v>
      </c>
      <c r="Y11" s="48">
        <f t="shared" si="3"/>
        <v>0</v>
      </c>
      <c r="Z11" s="48">
        <f t="shared" si="4"/>
        <v>264</v>
      </c>
      <c r="AA11" s="49">
        <f t="shared" si="5"/>
        <v>264</v>
      </c>
      <c r="AB11" s="49">
        <f t="shared" si="6"/>
        <v>264</v>
      </c>
      <c r="AC11" s="49">
        <f t="shared" si="7"/>
        <v>0</v>
      </c>
      <c r="AD11" s="50">
        <f t="shared" si="8"/>
        <v>264</v>
      </c>
      <c r="AE11" s="48">
        <f t="shared" si="9"/>
        <v>0</v>
      </c>
      <c r="AF11" s="48">
        <f t="shared" si="10"/>
        <v>0</v>
      </c>
      <c r="AG11" s="48">
        <f t="shared" si="11"/>
        <v>0</v>
      </c>
      <c r="AH11" s="49">
        <f t="shared" si="12"/>
        <v>0</v>
      </c>
      <c r="AI11" s="49">
        <f t="shared" si="13"/>
        <v>0</v>
      </c>
      <c r="AJ11" s="49">
        <f t="shared" si="14"/>
        <v>0</v>
      </c>
      <c r="AK11" s="50">
        <f t="shared" si="15"/>
        <v>0</v>
      </c>
      <c r="AL11" s="48">
        <f t="shared" si="16"/>
        <v>0</v>
      </c>
      <c r="AM11" s="48">
        <f t="shared" si="17"/>
        <v>0</v>
      </c>
      <c r="AN11" s="48">
        <f t="shared" si="18"/>
        <v>0</v>
      </c>
      <c r="AO11" s="49">
        <f t="shared" si="19"/>
        <v>0</v>
      </c>
      <c r="AP11" s="49">
        <f t="shared" si="20"/>
        <v>0</v>
      </c>
      <c r="AQ11" s="49">
        <f t="shared" si="21"/>
        <v>0</v>
      </c>
      <c r="AR11" s="50">
        <f t="shared" si="22"/>
        <v>0</v>
      </c>
      <c r="CC11" s="70">
        <f t="shared" si="23"/>
        <v>264</v>
      </c>
    </row>
  </sheetData>
  <sheetProtection/>
  <mergeCells count="8">
    <mergeCell ref="AL1:AR1"/>
    <mergeCell ref="B1:B3"/>
    <mergeCell ref="C1:C3"/>
    <mergeCell ref="D1:D3"/>
    <mergeCell ref="E1:E3"/>
    <mergeCell ref="F1:F3"/>
    <mergeCell ref="X1:AD1"/>
    <mergeCell ref="AE1:AK1"/>
  </mergeCells>
  <printOptions/>
  <pageMargins left="0.25" right="0.25" top="0.75" bottom="0.75" header="0.3" footer="0.3"/>
  <pageSetup horizontalDpi="600" verticalDpi="600" orientation="landscape" paperSize="9" scale="53" r:id="rId2"/>
  <headerFooter alignWithMargins="0">
    <oddHeader>&amp;C&amp;"-,Tučné"&amp;28ČP VETERÁNI R4</oddHeader>
    <oddFooter>&amp;CLibor Peška 777 27 05 23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C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1" bestFit="1" customWidth="1"/>
    <col min="2" max="2" width="5.28125" style="26" bestFit="1" customWidth="1"/>
    <col min="3" max="3" width="21.421875" style="51" customWidth="1"/>
    <col min="4" max="4" width="5.57421875" style="4" customWidth="1"/>
    <col min="5" max="5" width="21.8515625" style="65" customWidth="1"/>
    <col min="6" max="6" width="3.8515625" style="66" bestFit="1" customWidth="1"/>
    <col min="7" max="7" width="8.421875" style="13" customWidth="1"/>
    <col min="8" max="8" width="8.7109375" style="3" customWidth="1"/>
    <col min="9" max="9" width="8.7109375" style="13" customWidth="1"/>
    <col min="10" max="13" width="8.421875" style="14" customWidth="1"/>
    <col min="14" max="15" width="8.421875" style="13" customWidth="1"/>
    <col min="16" max="16" width="9.140625" style="68" customWidth="1"/>
    <col min="17" max="17" width="6.57421875" style="9" bestFit="1" customWidth="1"/>
    <col min="18" max="18" width="8.7109375" style="9" customWidth="1"/>
    <col min="19" max="19" width="7.57421875" style="9" bestFit="1" customWidth="1"/>
    <col min="20" max="20" width="5.421875" style="71" bestFit="1" customWidth="1"/>
    <col min="21" max="21" width="8.7109375" style="71" customWidth="1"/>
    <col min="22" max="23" width="9.28125" style="69" customWidth="1"/>
    <col min="24" max="25" width="4.57421875" style="15" bestFit="1" customWidth="1"/>
    <col min="26" max="26" width="4.7109375" style="15" bestFit="1" customWidth="1"/>
    <col min="27" max="27" width="4.421875" style="15" bestFit="1" customWidth="1"/>
    <col min="28" max="29" width="3.57421875" style="15" bestFit="1" customWidth="1"/>
    <col min="30" max="30" width="5.421875" style="79" bestFit="1" customWidth="1"/>
    <col min="31" max="32" width="4.57421875" style="15" bestFit="1" customWidth="1"/>
    <col min="33" max="33" width="4.7109375" style="15" bestFit="1" customWidth="1"/>
    <col min="34" max="34" width="4.421875" style="15" bestFit="1" customWidth="1"/>
    <col min="35" max="36" width="3.57421875" style="15" bestFit="1" customWidth="1"/>
    <col min="37" max="37" width="5.421875" style="79" bestFit="1" customWidth="1"/>
    <col min="38" max="39" width="4.57421875" style="15" bestFit="1" customWidth="1"/>
    <col min="40" max="40" width="4.7109375" style="15" bestFit="1" customWidth="1"/>
    <col min="41" max="41" width="4.421875" style="15" bestFit="1" customWidth="1"/>
    <col min="42" max="43" width="3.57421875" style="15" bestFit="1" customWidth="1"/>
    <col min="44" max="44" width="5.421875" style="79" bestFit="1" customWidth="1"/>
    <col min="45" max="80" width="9.28125" style="69" customWidth="1"/>
    <col min="81" max="81" width="4.00390625" style="69" bestFit="1" customWidth="1"/>
    <col min="82" max="142" width="9.28125" style="69" customWidth="1"/>
    <col min="143" max="16384" width="9.140625" style="69" customWidth="1"/>
  </cols>
  <sheetData>
    <row r="1" spans="1:44" s="1" customFormat="1" ht="12.75">
      <c r="A1" s="5" t="s">
        <v>0</v>
      </c>
      <c r="B1" s="120" t="s">
        <v>27</v>
      </c>
      <c r="C1" s="122" t="s">
        <v>26</v>
      </c>
      <c r="D1" s="124" t="s">
        <v>25</v>
      </c>
      <c r="E1" s="122" t="s">
        <v>1</v>
      </c>
      <c r="F1" s="122" t="s">
        <v>15</v>
      </c>
      <c r="G1" s="52" t="s">
        <v>2</v>
      </c>
      <c r="H1" s="10" t="s">
        <v>3</v>
      </c>
      <c r="I1" s="10" t="s">
        <v>3</v>
      </c>
      <c r="J1" s="10" t="s">
        <v>4</v>
      </c>
      <c r="K1" s="10" t="s">
        <v>4</v>
      </c>
      <c r="L1" s="10" t="s">
        <v>5</v>
      </c>
      <c r="M1" s="10" t="s">
        <v>5</v>
      </c>
      <c r="N1" s="10" t="s">
        <v>45</v>
      </c>
      <c r="O1" s="44" t="s">
        <v>45</v>
      </c>
      <c r="Q1" s="5" t="s">
        <v>9</v>
      </c>
      <c r="R1" s="6" t="s">
        <v>10</v>
      </c>
      <c r="S1" s="29" t="s">
        <v>11</v>
      </c>
      <c r="T1" s="31"/>
      <c r="U1" s="18"/>
      <c r="X1" s="119" t="s">
        <v>9</v>
      </c>
      <c r="Y1" s="119"/>
      <c r="Z1" s="119"/>
      <c r="AA1" s="119"/>
      <c r="AB1" s="119"/>
      <c r="AC1" s="119"/>
      <c r="AD1" s="119"/>
      <c r="AE1" s="118" t="s">
        <v>10</v>
      </c>
      <c r="AF1" s="118"/>
      <c r="AG1" s="118"/>
      <c r="AH1" s="118"/>
      <c r="AI1" s="118"/>
      <c r="AJ1" s="118"/>
      <c r="AK1" s="118"/>
      <c r="AL1" s="119" t="s">
        <v>11</v>
      </c>
      <c r="AM1" s="119"/>
      <c r="AN1" s="119"/>
      <c r="AO1" s="119"/>
      <c r="AP1" s="119"/>
      <c r="AQ1" s="119"/>
      <c r="AR1" s="119"/>
    </row>
    <row r="2" spans="1:44" s="1" customFormat="1" ht="12.75">
      <c r="A2" s="7"/>
      <c r="B2" s="121"/>
      <c r="C2" s="123"/>
      <c r="D2" s="125"/>
      <c r="E2" s="123"/>
      <c r="F2" s="123"/>
      <c r="G2" s="2" t="s">
        <v>6</v>
      </c>
      <c r="H2" s="2" t="s">
        <v>6</v>
      </c>
      <c r="I2" s="45" t="s">
        <v>6</v>
      </c>
      <c r="J2" s="2" t="s">
        <v>7</v>
      </c>
      <c r="K2" s="2" t="s">
        <v>8</v>
      </c>
      <c r="L2" s="45" t="s">
        <v>7</v>
      </c>
      <c r="M2" s="45" t="s">
        <v>8</v>
      </c>
      <c r="N2" s="2" t="s">
        <v>7</v>
      </c>
      <c r="O2" s="20" t="s">
        <v>8</v>
      </c>
      <c r="Q2" s="22" t="s">
        <v>12</v>
      </c>
      <c r="R2" s="21" t="s">
        <v>12</v>
      </c>
      <c r="S2" s="30" t="s">
        <v>12</v>
      </c>
      <c r="T2" s="32" t="s">
        <v>12</v>
      </c>
      <c r="U2" s="18"/>
      <c r="X2" s="23" t="s">
        <v>19</v>
      </c>
      <c r="Y2" s="23" t="s">
        <v>22</v>
      </c>
      <c r="Z2" s="46" t="s">
        <v>22</v>
      </c>
      <c r="AA2" s="23" t="s">
        <v>17</v>
      </c>
      <c r="AB2" s="23" t="s">
        <v>16</v>
      </c>
      <c r="AC2" s="23" t="s">
        <v>18</v>
      </c>
      <c r="AD2" s="23" t="s">
        <v>12</v>
      </c>
      <c r="AE2" s="23" t="s">
        <v>23</v>
      </c>
      <c r="AF2" s="46" t="s">
        <v>24</v>
      </c>
      <c r="AG2" s="23" t="s">
        <v>79</v>
      </c>
      <c r="AH2" s="23" t="s">
        <v>17</v>
      </c>
      <c r="AI2" s="23" t="s">
        <v>16</v>
      </c>
      <c r="AJ2" s="23" t="s">
        <v>18</v>
      </c>
      <c r="AK2" s="23" t="s">
        <v>12</v>
      </c>
      <c r="AL2" s="23" t="s">
        <v>23</v>
      </c>
      <c r="AM2" s="46" t="s">
        <v>24</v>
      </c>
      <c r="AN2" s="23" t="s">
        <v>79</v>
      </c>
      <c r="AO2" s="23" t="s">
        <v>17</v>
      </c>
      <c r="AP2" s="23" t="s">
        <v>16</v>
      </c>
      <c r="AQ2" s="23" t="s">
        <v>18</v>
      </c>
      <c r="AR2" s="23" t="s">
        <v>12</v>
      </c>
    </row>
    <row r="3" spans="1:44" s="67" customFormat="1" ht="13.5" thickBot="1">
      <c r="A3" s="43"/>
      <c r="B3" s="121"/>
      <c r="C3" s="123"/>
      <c r="D3" s="125"/>
      <c r="E3" s="123"/>
      <c r="F3" s="123"/>
      <c r="G3" s="42">
        <v>40999</v>
      </c>
      <c r="H3" s="42">
        <v>41013</v>
      </c>
      <c r="I3" s="42">
        <v>41013</v>
      </c>
      <c r="J3" s="42">
        <v>41062</v>
      </c>
      <c r="K3" s="42">
        <v>41063</v>
      </c>
      <c r="L3" s="42">
        <v>41076</v>
      </c>
      <c r="M3" s="42">
        <v>41077</v>
      </c>
      <c r="N3" s="42">
        <v>41146</v>
      </c>
      <c r="O3" s="55">
        <v>41147</v>
      </c>
      <c r="Q3" s="43"/>
      <c r="R3" s="73"/>
      <c r="S3" s="16"/>
      <c r="T3" s="72"/>
      <c r="U3" s="71"/>
      <c r="X3" s="24" t="s">
        <v>20</v>
      </c>
      <c r="Y3" s="24" t="s">
        <v>20</v>
      </c>
      <c r="Z3" s="47" t="s">
        <v>21</v>
      </c>
      <c r="AA3" s="24"/>
      <c r="AB3" s="24"/>
      <c r="AC3" s="24"/>
      <c r="AD3" s="74"/>
      <c r="AE3" s="24"/>
      <c r="AF3" s="47"/>
      <c r="AG3" s="24"/>
      <c r="AH3" s="24"/>
      <c r="AI3" s="24"/>
      <c r="AJ3" s="24"/>
      <c r="AK3" s="74"/>
      <c r="AL3" s="24"/>
      <c r="AM3" s="47"/>
      <c r="AN3" s="24"/>
      <c r="AO3" s="24"/>
      <c r="AP3" s="24"/>
      <c r="AQ3" s="24"/>
      <c r="AR3" s="74"/>
    </row>
    <row r="4" spans="1:81" ht="51.75" thickBot="1">
      <c r="A4" s="108">
        <v>1</v>
      </c>
      <c r="B4" s="109" t="s">
        <v>14</v>
      </c>
      <c r="C4" s="110" t="s">
        <v>166</v>
      </c>
      <c r="D4" s="111" t="s">
        <v>137</v>
      </c>
      <c r="E4" s="112" t="s">
        <v>135</v>
      </c>
      <c r="F4" s="113" t="s">
        <v>136</v>
      </c>
      <c r="G4" s="114">
        <v>400</v>
      </c>
      <c r="H4" s="115"/>
      <c r="I4" s="116"/>
      <c r="J4" s="116"/>
      <c r="K4" s="116"/>
      <c r="L4" s="116"/>
      <c r="M4" s="116"/>
      <c r="N4" s="116"/>
      <c r="O4" s="117"/>
      <c r="Q4" s="75">
        <f>AD4</f>
        <v>400</v>
      </c>
      <c r="R4" s="76">
        <f>J4+L4+N4</f>
        <v>0</v>
      </c>
      <c r="S4" s="77">
        <f>K4+M4+O4</f>
        <v>0</v>
      </c>
      <c r="T4" s="78">
        <f>SUM(Q4:S4)</f>
        <v>400</v>
      </c>
      <c r="X4" s="48">
        <f>H4</f>
        <v>0</v>
      </c>
      <c r="Y4" s="48">
        <f>I4</f>
        <v>0</v>
      </c>
      <c r="Z4" s="48">
        <f>G4</f>
        <v>400</v>
      </c>
      <c r="AA4" s="49">
        <f>SUM(X4:Z4)</f>
        <v>400</v>
      </c>
      <c r="AB4" s="49">
        <f>LARGE(X4:Z4,1)</f>
        <v>400</v>
      </c>
      <c r="AC4" s="49">
        <f>LARGE(X4:Z4,2)</f>
        <v>0</v>
      </c>
      <c r="AD4" s="50">
        <f>SUM(AB4:AC4)</f>
        <v>400</v>
      </c>
      <c r="AE4" s="48">
        <f>J4</f>
        <v>0</v>
      </c>
      <c r="AF4" s="48">
        <f>L4</f>
        <v>0</v>
      </c>
      <c r="AG4" s="48">
        <f>N4</f>
        <v>0</v>
      </c>
      <c r="AH4" s="49">
        <f>SUM(AE4:AG4)</f>
        <v>0</v>
      </c>
      <c r="AI4" s="49">
        <f>LARGE(AE4:AG4,1)</f>
        <v>0</v>
      </c>
      <c r="AJ4" s="49">
        <f>LARGE(AE4:AG4,2)</f>
        <v>0</v>
      </c>
      <c r="AK4" s="50">
        <f>SUM(AI4:AJ4)</f>
        <v>0</v>
      </c>
      <c r="AL4" s="48">
        <f>K4</f>
        <v>0</v>
      </c>
      <c r="AM4" s="48">
        <f>M4</f>
        <v>0</v>
      </c>
      <c r="AN4" s="48">
        <f>O4</f>
        <v>0</v>
      </c>
      <c r="AO4" s="49">
        <f>SUM(AL4:AN4)</f>
        <v>0</v>
      </c>
      <c r="AP4" s="49">
        <f>LARGE(AL4:AN4,1)</f>
        <v>0</v>
      </c>
      <c r="AQ4" s="49">
        <f>LARGE(AL4:AN4,2)</f>
        <v>0</v>
      </c>
      <c r="AR4" s="50">
        <f>SUM(AP4:AQ4)</f>
        <v>0</v>
      </c>
      <c r="CC4" s="70">
        <f>T4</f>
        <v>400</v>
      </c>
    </row>
    <row r="5" spans="7:15" ht="14.25">
      <c r="G5" s="12"/>
      <c r="H5" s="8"/>
      <c r="I5" s="12"/>
      <c r="J5" s="53"/>
      <c r="K5" s="53"/>
      <c r="L5" s="53"/>
      <c r="M5" s="53"/>
      <c r="N5" s="12"/>
      <c r="O5" s="12"/>
    </row>
  </sheetData>
  <sheetProtection/>
  <mergeCells count="8">
    <mergeCell ref="AE1:AK1"/>
    <mergeCell ref="AL1:AR1"/>
    <mergeCell ref="B1:B3"/>
    <mergeCell ref="C1:C3"/>
    <mergeCell ref="D1:D3"/>
    <mergeCell ref="E1:E3"/>
    <mergeCell ref="F1:F3"/>
    <mergeCell ref="X1:AD1"/>
  </mergeCells>
  <printOptions/>
  <pageMargins left="0.7" right="0.7" top="0.787401575" bottom="0.787401575" header="0.3" footer="0.3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ČEZ,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Neznámý uživatel</dc:creator>
  <cp:keywords/>
  <dc:description/>
  <cp:lastModifiedBy>Šampus</cp:lastModifiedBy>
  <cp:lastPrinted>2010-09-10T06:17:53Z</cp:lastPrinted>
  <dcterms:created xsi:type="dcterms:W3CDTF">1999-05-11T19:05:06Z</dcterms:created>
  <dcterms:modified xsi:type="dcterms:W3CDTF">2012-04-30T06:58:17Z</dcterms:modified>
  <cp:category/>
  <cp:version/>
  <cp:contentType/>
  <cp:contentStatus/>
</cp:coreProperties>
</file>